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855" activeTab="2"/>
  </bookViews>
  <sheets>
    <sheet name="封面" sheetId="24" r:id="rId1"/>
    <sheet name="部分指标取数" sheetId="25" r:id="rId2"/>
    <sheet name="医院与上月比" sheetId="9" r:id="rId3"/>
    <sheet name="医院当月及累计同期对比表" sheetId="10" r:id="rId4"/>
    <sheet name="收入对比表" sheetId="12" r:id="rId5"/>
    <sheet name="总院累计1" sheetId="22" r:id="rId6"/>
    <sheet name="纯净版收入" sheetId="28" state="hidden" r:id="rId7"/>
    <sheet name="医院医疗收入来源于医保" sheetId="30" state="hidden" r:id="rId8"/>
    <sheet name="基层医疗收入来源于医保基金的" sheetId="31" state="hidden" r:id="rId9"/>
    <sheet name="总院累计 2" sheetId="21" r:id="rId10"/>
    <sheet name="总院本月1" sheetId="32" r:id="rId11"/>
    <sheet name="总院本月2" sheetId="33" r:id="rId12"/>
    <sheet name="基层本月1" sheetId="8" r:id="rId13"/>
    <sheet name="基层本月2" sheetId="16" r:id="rId14"/>
    <sheet name="基层累计基数表" sheetId="23" state="hidden" r:id="rId15"/>
    <sheet name="县级累计基数表" sheetId="29" state="hidden" r:id="rId16"/>
  </sheets>
  <definedNames>
    <definedName name="_xlnm._FilterDatabase" localSheetId="5" hidden="1">总院累计1!$7:$28</definedName>
    <definedName name="切片器_区划">#N/A</definedName>
    <definedName name="_xlnm.Print_Titles" localSheetId="12">基层本月1!$A:$A,基层本月1!$1:$7</definedName>
    <definedName name="_xlnm.Print_Area" localSheetId="2">医院与上月比!$A$1:$P$24</definedName>
    <definedName name="_xlnm.Print_Titles" localSheetId="13">基层本月2!$1:$6</definedName>
    <definedName name="_xlnm.Print_Titles" localSheetId="9">'总院累计 2'!$A:$A</definedName>
    <definedName name="_xlnm.Print_Titles" localSheetId="5">总院累计1!$B:$B</definedName>
    <definedName name="_xlnm.Print_Area" localSheetId="9">'总院累计 2'!$A$1:$AC$27</definedName>
    <definedName name="_xlnm.Print_Area" localSheetId="13">基层本月2!$A$1:$Y$166</definedName>
    <definedName name="_xlnm.Print_Area" localSheetId="3">医院当月及累计同期对比表!$A$1:$AG$24</definedName>
    <definedName name="_xlnm.Print_Area" localSheetId="4">收入对比表!$A$1:$S$11</definedName>
    <definedName name="_xlnm.Print_Area" localSheetId="5">总院累计1!$A$1:$AG$28</definedName>
    <definedName name="_xlnm.Print_Area" localSheetId="12">基层本月1!$A$1:$AB$166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YE</author>
  </authors>
  <commentList>
    <comment ref="G4" authorId="0">
      <text>
        <r>
          <rPr>
            <sz val="9"/>
            <rFont val="宋体"/>
            <charset val="134"/>
          </rPr>
          <t>YE:
医务性收入=医药收入-药品收入-卫生材料收入-检查、化验收入</t>
        </r>
      </text>
    </comment>
  </commentList>
</comments>
</file>

<file path=xl/sharedStrings.xml><?xml version="1.0" encoding="utf-8"?>
<sst xmlns="http://schemas.openxmlformats.org/spreadsheetml/2006/main" count="1230" uniqueCount="402">
  <si>
    <t xml:space="preserve"> </t>
  </si>
  <si>
    <t>三明市公立医疗机构运行情况报表</t>
  </si>
  <si>
    <t>（2025年9月）</t>
  </si>
  <si>
    <t>三明市卫生健康委员会</t>
  </si>
  <si>
    <t>三明市总医院医药收入构成及主要指标（9月）</t>
  </si>
  <si>
    <t>金额单位：万元</t>
  </si>
  <si>
    <t>单位名称</t>
  </si>
  <si>
    <t xml:space="preserve">医药总收入合计
</t>
  </si>
  <si>
    <t>与2024年同期对比增长
%</t>
  </si>
  <si>
    <t>检查、化验收入</t>
  </si>
  <si>
    <t>药品收入和卫生材料收入</t>
  </si>
  <si>
    <t>小计</t>
  </si>
  <si>
    <t>比重%</t>
  </si>
  <si>
    <t>比重
%</t>
  </si>
  <si>
    <t>药品收入</t>
  </si>
  <si>
    <t>卫生材料收入</t>
  </si>
  <si>
    <t>合计</t>
  </si>
  <si>
    <t>三明市第一医院</t>
  </si>
  <si>
    <t>三明市永安总医院</t>
  </si>
  <si>
    <t>三明市中西医结合医院</t>
  </si>
  <si>
    <t>大田县总医院</t>
  </si>
  <si>
    <t>明溪县总医院</t>
  </si>
  <si>
    <t>清流县总医院</t>
  </si>
  <si>
    <t>宁化县总医院</t>
  </si>
  <si>
    <t>沙县区总医院</t>
  </si>
  <si>
    <t>尤溪县总医院</t>
  </si>
  <si>
    <t>将乐县总医院</t>
  </si>
  <si>
    <t>泰宁县总医院</t>
  </si>
  <si>
    <t>建宁县总医院</t>
  </si>
  <si>
    <t>县级及以上医院9月份主要指标与上月比</t>
  </si>
  <si>
    <t>医药
总收入</t>
  </si>
  <si>
    <t>其中医疗服务收入</t>
  </si>
  <si>
    <t>占医药总收入增长百分点</t>
  </si>
  <si>
    <t>其中检查化验收入</t>
  </si>
  <si>
    <t>其中药品收入</t>
  </si>
  <si>
    <t>药占比增长百分点</t>
  </si>
  <si>
    <t>其中卫生材料收入</t>
  </si>
  <si>
    <t>每门急诊次均费用（元）</t>
  </si>
  <si>
    <t>出院者平均费用（元）</t>
  </si>
  <si>
    <t>每床日平均收费水平（元）</t>
  </si>
  <si>
    <t>出院者平均住院天数</t>
  </si>
  <si>
    <t>每百门急诊入院人次数</t>
  </si>
  <si>
    <t>病床使用率增长百分点</t>
  </si>
  <si>
    <t>永安市总医院</t>
  </si>
  <si>
    <t>专科医院：</t>
  </si>
  <si>
    <t>三明市皮肤病医院</t>
  </si>
  <si>
    <t>三明市妇幼保健院</t>
  </si>
  <si>
    <t>三明市台江医院</t>
  </si>
  <si>
    <t>永安市第六医院</t>
  </si>
  <si>
    <t>卫生院合计</t>
  </si>
  <si>
    <t>备注：其中门急诊人次数均不含体检及疫苗接种人次</t>
  </si>
  <si>
    <t>县级及以上医院9月份主要指标同期对比表</t>
  </si>
  <si>
    <t>县级及以上医院1-9月份主要指标同期对比表</t>
  </si>
  <si>
    <t>2025年1-9月与2024年1-9月收入对比表</t>
  </si>
  <si>
    <t>年份</t>
  </si>
  <si>
    <t>医药
总收入（不含医保打包结余）</t>
  </si>
  <si>
    <t>医疗服务收入</t>
  </si>
  <si>
    <t>检查化验收入</t>
  </si>
  <si>
    <t>床位收入</t>
  </si>
  <si>
    <t>诊察护理等服务收入</t>
  </si>
  <si>
    <t>手术、治疗等收入</t>
  </si>
  <si>
    <t>结算差额（医保打包结余）</t>
  </si>
  <si>
    <t>县级以上医院同比</t>
  </si>
  <si>
    <t>2025年1-9月</t>
  </si>
  <si>
    <t>2024年1-9月</t>
  </si>
  <si>
    <t>乡镇卫生院同比</t>
  </si>
  <si>
    <t>2025年1-9月三明市总医院医药收入构成及主要指标(一)</t>
  </si>
  <si>
    <t>医药收入</t>
  </si>
  <si>
    <t>同期对比增长
%</t>
  </si>
  <si>
    <t>不含体检、疫苗接种、结算差额等收入的医药收入</t>
  </si>
  <si>
    <t>考核
指标</t>
  </si>
  <si>
    <t>其中：</t>
  </si>
  <si>
    <t>床位
收入</t>
  </si>
  <si>
    <t>挂号、诊察、护理等服务收入</t>
  </si>
  <si>
    <t>检查收入</t>
  </si>
  <si>
    <t>化验收入</t>
  </si>
  <si>
    <t>其中基药收入</t>
  </si>
  <si>
    <t>其中高值耗材收入</t>
  </si>
  <si>
    <t>占卫生材料比重%</t>
  </si>
  <si>
    <t>-</t>
  </si>
  <si>
    <t>2025年1-9月三明市总医院医药收入扣除特殊收入后增长变化情况表</t>
  </si>
  <si>
    <t>2025年1-9月医药总收入</t>
  </si>
  <si>
    <t>2024年1-9月医药总收入</t>
  </si>
  <si>
    <t>医疗总收入</t>
  </si>
  <si>
    <t>扣除项</t>
  </si>
  <si>
    <t>扣除后
医药总收入</t>
  </si>
  <si>
    <t>同期对比增长率</t>
  </si>
  <si>
    <t>其中：医药收入中来源于医保基金</t>
  </si>
  <si>
    <t>疫苗接种收入</t>
  </si>
  <si>
    <t>健康体检
收入</t>
  </si>
  <si>
    <t>通过市级评估认定的新技术、新项目收入</t>
  </si>
  <si>
    <t>国家确定的肿瘤病人使用靶向药物收入</t>
  </si>
  <si>
    <t>国家确定的器官移植抗排斥药物收入</t>
  </si>
  <si>
    <t>CDRG
结算
差额</t>
  </si>
  <si>
    <t>医保基金
包干结余</t>
  </si>
  <si>
    <t>2025年1-9月三明市总医院医药收入来源医保基金增长变化情况表</t>
  </si>
  <si>
    <t>医保基金同期对比</t>
  </si>
  <si>
    <t>增加
（万元）</t>
  </si>
  <si>
    <t>增长
%</t>
  </si>
  <si>
    <t>占医药收入的比重（%）</t>
  </si>
  <si>
    <t>2025年1-9月全市基层医疗机构医疗收入来源医保基金</t>
  </si>
  <si>
    <t>三元区北部</t>
  </si>
  <si>
    <t>三元区南部</t>
  </si>
  <si>
    <t>永安市</t>
  </si>
  <si>
    <t>大田县</t>
  </si>
  <si>
    <t>明溪县</t>
  </si>
  <si>
    <t>清流县</t>
  </si>
  <si>
    <t>宁化县</t>
  </si>
  <si>
    <t>沙县区</t>
  </si>
  <si>
    <t>尤溪县</t>
  </si>
  <si>
    <t>将乐县</t>
  </si>
  <si>
    <t>泰宁县</t>
  </si>
  <si>
    <t>建宁县</t>
  </si>
  <si>
    <t>2025年1-9月三明市总医院医药收入构成及主要指标(二)</t>
  </si>
  <si>
    <t>每床日平均收费水平
（元）</t>
  </si>
  <si>
    <t>病床使用率
（%）</t>
  </si>
  <si>
    <t>每门急诊人次平均收费水平（元）</t>
  </si>
  <si>
    <t>出院者平均医药费用（元）</t>
  </si>
  <si>
    <t>门急诊人次数</t>
  </si>
  <si>
    <t>住院人次数</t>
  </si>
  <si>
    <t>门急诊人次中：村所门急诊人次数</t>
  </si>
  <si>
    <t>其中</t>
  </si>
  <si>
    <t>药品费</t>
  </si>
  <si>
    <t>化验费</t>
  </si>
  <si>
    <t>检查费</t>
  </si>
  <si>
    <t>挂号、诊察费</t>
  </si>
  <si>
    <t>卫生材料费</t>
  </si>
  <si>
    <t>床位费
诊察费
护理费</t>
  </si>
  <si>
    <t>手术.治疗等费用</t>
  </si>
  <si>
    <t>2025年9月三明市总医院医药收入构成及主要指标（一）</t>
  </si>
  <si>
    <t>医药总收入</t>
  </si>
  <si>
    <t>不含体检收入的医药总收入</t>
  </si>
  <si>
    <t>其中：医疗服务收入</t>
  </si>
  <si>
    <t>其中：基药收入</t>
  </si>
  <si>
    <t>其中：高值耗材收入</t>
  </si>
  <si>
    <t>药品收入比重%</t>
  </si>
  <si>
    <t>2025年9月三明市总医院医药收入构成及主要指标（二）</t>
  </si>
  <si>
    <t>病床使用率（%）</t>
  </si>
  <si>
    <t>挂号.诊察费.护理</t>
  </si>
  <si>
    <t>2025年9月基层医院医药收入构成及主要指标（一）</t>
  </si>
  <si>
    <t>三元区北部汇总</t>
  </si>
  <si>
    <t>三元区南部汇总</t>
  </si>
  <si>
    <t>永安市汇总</t>
  </si>
  <si>
    <t>大田县汇总</t>
  </si>
  <si>
    <t>明溪县汇总</t>
  </si>
  <si>
    <t>清流县汇总</t>
  </si>
  <si>
    <t>宁化县汇总</t>
  </si>
  <si>
    <t>沙县区汇总</t>
  </si>
  <si>
    <t>尤溪县汇总</t>
  </si>
  <si>
    <t>将乐县汇总</t>
  </si>
  <si>
    <t>泰宁县汇总</t>
  </si>
  <si>
    <t>建宁县汇总</t>
  </si>
  <si>
    <t>三元区陈大镇中心卫生院</t>
  </si>
  <si>
    <t>三元区列东街道社区卫生服务中心</t>
  </si>
  <si>
    <t>三元区徐碧街道社区卫生服务中心</t>
  </si>
  <si>
    <t>三元区洋溪卫生院</t>
  </si>
  <si>
    <t>三元区列西街道社区卫生服务中心</t>
  </si>
  <si>
    <t>三元区城关街道社区卫生服务中心</t>
  </si>
  <si>
    <t>三元区富兴堡街道社区卫生服务中心</t>
  </si>
  <si>
    <t>三元区荆西街道社区卫生服务中心</t>
  </si>
  <si>
    <t>三元区莘口镇卫生院</t>
  </si>
  <si>
    <t>三元区岩前镇中心卫生院</t>
  </si>
  <si>
    <t>三元区岩前镇星桥卫生院</t>
  </si>
  <si>
    <t>三元区中村乡卫生院</t>
  </si>
  <si>
    <t>永安市安砂中心卫生院</t>
  </si>
  <si>
    <t>永安市曹远卫生院</t>
  </si>
  <si>
    <t>永安市大湖卫生院</t>
  </si>
  <si>
    <t>永安市贡川卫生院</t>
  </si>
  <si>
    <t>永安市洪田卫生院</t>
  </si>
  <si>
    <t>永安市槐南卫生院</t>
  </si>
  <si>
    <t>永安市罗坊卫生院</t>
  </si>
  <si>
    <t>永安市青水畲族乡中心卫生院</t>
  </si>
  <si>
    <t>永安市上坪卫生院</t>
  </si>
  <si>
    <t>永安市西洋卫生院</t>
  </si>
  <si>
    <t>永安市小陶中心卫生院</t>
  </si>
  <si>
    <t>永安市燕北街道社区卫生服务中心</t>
  </si>
  <si>
    <t>永安市燕东街道社区卫生服务中心</t>
  </si>
  <si>
    <t>永安市燕南街道社区卫生服务中心</t>
  </si>
  <si>
    <t>永安市燕西街道社区卫生服务中心</t>
  </si>
  <si>
    <t>大田县广平镇卫生院</t>
  </si>
  <si>
    <t>大田县湖美乡卫生院</t>
  </si>
  <si>
    <t>大田县华兴镇卫生院</t>
  </si>
  <si>
    <t>大田县济阳乡卫生院</t>
  </si>
  <si>
    <t>大田县建设镇中心卫生院</t>
  </si>
  <si>
    <t>大田县均溪社区卫生服务中心</t>
  </si>
  <si>
    <t>大田县梅山镇卫生院</t>
  </si>
  <si>
    <t>大田县屏山乡卫生院</t>
  </si>
  <si>
    <t>大田县奇韬镇卫生院</t>
  </si>
  <si>
    <t>大田县前坪乡卫生院</t>
  </si>
  <si>
    <t>大田县上京镇卫生院</t>
  </si>
  <si>
    <t>大田县石牌镇卫生院</t>
  </si>
  <si>
    <t>大田县太华镇卫生院</t>
  </si>
  <si>
    <t>大田县桃源中心卫生院</t>
  </si>
  <si>
    <t>大田县文江镇卫生院</t>
  </si>
  <si>
    <t>大田县吴山镇卫生院</t>
  </si>
  <si>
    <t>大田县武陵乡卫生院</t>
  </si>
  <si>
    <t>大田县谢洋乡卫生院</t>
  </si>
  <si>
    <t>明溪县枫溪卫生院</t>
  </si>
  <si>
    <t>明溪县盖洋中心卫生院</t>
  </si>
  <si>
    <t>明溪县瀚仙卫生院</t>
  </si>
  <si>
    <t>明溪县胡坊卫生院</t>
  </si>
  <si>
    <t>明溪县沙溪卫生院</t>
  </si>
  <si>
    <t>明溪县夏坊卫生院</t>
  </si>
  <si>
    <t>明溪县夏阳中心卫生院</t>
  </si>
  <si>
    <t>明溪县雪峰社区卫生服务中心</t>
  </si>
  <si>
    <t>明溪县城关卫生院</t>
  </si>
  <si>
    <t>清流县长校卫生院</t>
  </si>
  <si>
    <t>清流县邓家卫生院</t>
  </si>
  <si>
    <t>清流县赖坊卫生院</t>
  </si>
  <si>
    <t>清流县李家卫生院</t>
  </si>
  <si>
    <t>清流县里田卫生院</t>
  </si>
  <si>
    <t>清流县林畲卫生院</t>
  </si>
  <si>
    <t>清流县灵地中心卫生院</t>
  </si>
  <si>
    <t>清流县沙芜卫生院</t>
  </si>
  <si>
    <t>清流县嵩口中心卫生院</t>
  </si>
  <si>
    <t>清流县嵩溪卫生院</t>
  </si>
  <si>
    <t>清流县田源卫生院</t>
  </si>
  <si>
    <t>清流县温郊卫生院</t>
  </si>
  <si>
    <t>清流县余朋卫生院</t>
  </si>
  <si>
    <t>清流县龙津社区卫生服务中心</t>
  </si>
  <si>
    <t>宁化县安乐卫生院</t>
  </si>
  <si>
    <t>宁化县安远中心卫生院</t>
  </si>
  <si>
    <t>宁化县曹坊中心卫生院</t>
  </si>
  <si>
    <t>宁化县城南卫生院</t>
  </si>
  <si>
    <t>宁化县方田卫生院</t>
  </si>
  <si>
    <t>宁化县河龙卫生院</t>
  </si>
  <si>
    <t>宁化县湖村卫生院</t>
  </si>
  <si>
    <t>宁化县淮土卫生院</t>
  </si>
  <si>
    <t>宁化县济村卫生院</t>
  </si>
  <si>
    <t>宁化县泉上中心卫生院</t>
  </si>
  <si>
    <t>宁化县石壁镇中心卫生院</t>
  </si>
  <si>
    <t>宁化县水茜卫生院</t>
  </si>
  <si>
    <t>宁化县治平畲族乡卫生院</t>
  </si>
  <si>
    <t>宁化县中沙卫生院</t>
  </si>
  <si>
    <t>宁化县城郊卫生院</t>
  </si>
  <si>
    <t>宁化县翠江社区卫生服务中心</t>
  </si>
  <si>
    <t>沙县区大洛中心卫生院</t>
  </si>
  <si>
    <t>沙县区凤岗街道城区社区卫生服务中心</t>
  </si>
  <si>
    <t>沙县区富口卫生院</t>
  </si>
  <si>
    <t>沙县区高桥卫生院</t>
  </si>
  <si>
    <t>沙县区高砂卫生院</t>
  </si>
  <si>
    <t>沙县区湖源卫生院</t>
  </si>
  <si>
    <t>沙县区南霞卫生院</t>
  </si>
  <si>
    <t>沙县区南阳中心卫生院</t>
  </si>
  <si>
    <t>沙县区青州卫生院</t>
  </si>
  <si>
    <t>沙县区虬江街道琅口社区卫生服务中心</t>
  </si>
  <si>
    <t>沙县区夏茂中心卫生院</t>
  </si>
  <si>
    <t>沙县区郑湖卫生院</t>
  </si>
  <si>
    <t>尤溪县八字桥乡卫生院</t>
  </si>
  <si>
    <t>尤溪县坂面中心卫生院</t>
  </si>
  <si>
    <t>尤溪县城东社区卫生服务中心</t>
  </si>
  <si>
    <t>尤溪县管前镇卫生院</t>
  </si>
  <si>
    <t>尤溪县联合镇卫生院</t>
  </si>
  <si>
    <t>尤溪县梅仙镇卫生院</t>
  </si>
  <si>
    <t>尤溪县台溪乡清溪卫生院</t>
  </si>
  <si>
    <t>尤溪县台溪乡卫生院</t>
  </si>
  <si>
    <t>尤溪县汤川乡卫生院</t>
  </si>
  <si>
    <t>尤溪县西滨中心卫生院</t>
  </si>
  <si>
    <t>尤溪县西城镇卫生院</t>
  </si>
  <si>
    <t>尤溪县溪尾乡卫生院</t>
  </si>
  <si>
    <t>尤溪县新阳中心卫生院</t>
  </si>
  <si>
    <t>尤溪县洋中中心卫生院</t>
  </si>
  <si>
    <t>尤溪县尤溪口镇卫生院</t>
  </si>
  <si>
    <t>尤溪县中仙中心卫生院</t>
  </si>
  <si>
    <t>将乐县安仁乡卫生院</t>
  </si>
  <si>
    <t>将乐县白莲镇卫生院</t>
  </si>
  <si>
    <t>将乐县城区社区卫生服务中心</t>
  </si>
  <si>
    <t>将乐县大源乡卫生院</t>
  </si>
  <si>
    <t>将乐县高唐镇卫生院</t>
  </si>
  <si>
    <t>将乐县光明镇卫生院</t>
  </si>
  <si>
    <t>将乐县黄潭镇卫生院</t>
  </si>
  <si>
    <t>将乐县漠源乡卫生院</t>
  </si>
  <si>
    <t>将乐县南口中心卫生院</t>
  </si>
  <si>
    <t>将乐县万安镇中心卫生院</t>
  </si>
  <si>
    <t>将乐县万全乡卫生院</t>
  </si>
  <si>
    <t>将乐县余坊卫生院</t>
  </si>
  <si>
    <t>泰宁县大龙中心卫生院</t>
  </si>
  <si>
    <t>泰宁县大田卫生院</t>
  </si>
  <si>
    <t>泰宁县开善卫生院</t>
  </si>
  <si>
    <t>泰宁县龙安卫生院</t>
  </si>
  <si>
    <t>泰宁县龙湖卫生院</t>
  </si>
  <si>
    <t>泰宁县梅口卫生院</t>
  </si>
  <si>
    <t>泰宁县杉城社区卫生服务中心</t>
  </si>
  <si>
    <t>泰宁县上青卫生院</t>
  </si>
  <si>
    <t>泰宁县下渠卫生院</t>
  </si>
  <si>
    <t>泰宁县新桥卫生院</t>
  </si>
  <si>
    <t>泰宁县朱口中心卫生院</t>
  </si>
  <si>
    <t>建宁县城区社区卫生医疗服务中心</t>
  </si>
  <si>
    <t>建宁县黄埠乡卫生院</t>
  </si>
  <si>
    <t>建宁县黄坊乡卫生院</t>
  </si>
  <si>
    <t>建宁县均口镇中心卫生院</t>
  </si>
  <si>
    <t>建宁县客坊乡卫生院</t>
  </si>
  <si>
    <t>建宁县里心镇中心卫生院</t>
  </si>
  <si>
    <t>建宁县濉溪镇卫生院</t>
  </si>
  <si>
    <t>建宁县溪源乡卫生院</t>
  </si>
  <si>
    <t>建宁县伊家乡卫生院</t>
  </si>
  <si>
    <t>2025年9月三明市基层医院医药收入构成及主要指标（二）</t>
  </si>
  <si>
    <t>其中：村所门急诊人次数</t>
  </si>
  <si>
    <t>床位.诊察费.护理</t>
  </si>
  <si>
    <t>2024年1月三明市社区、乡镇卫生院医药收入构成及主要指标（累计数）</t>
  </si>
  <si>
    <t>金额单位：元</t>
  </si>
  <si>
    <t>总收入</t>
  </si>
  <si>
    <t>医疗收入</t>
  </si>
  <si>
    <t>其中：村所医疗收入</t>
  </si>
  <si>
    <t>门诊收入小计</t>
  </si>
  <si>
    <t>门诊诊察收入</t>
  </si>
  <si>
    <t>门诊检查收入</t>
  </si>
  <si>
    <t>门诊药品收入小计</t>
  </si>
  <si>
    <t>门诊西药收入</t>
  </si>
  <si>
    <t>其中：疫苗收入</t>
  </si>
  <si>
    <t>门诊中成药收入</t>
  </si>
  <si>
    <t>门诊中草药收入</t>
  </si>
  <si>
    <t>门诊卫生材料收入</t>
  </si>
  <si>
    <t>门诊治疗收入</t>
  </si>
  <si>
    <t>门诊手术收入</t>
  </si>
  <si>
    <t>门诊化验收入</t>
  </si>
  <si>
    <t>其他门诊收入</t>
  </si>
  <si>
    <t>住院收入小计</t>
  </si>
  <si>
    <t>住院床位收入</t>
  </si>
  <si>
    <t>住院诊察收入</t>
  </si>
  <si>
    <t>住院检查收入</t>
  </si>
  <si>
    <t>住院药品收入小计</t>
  </si>
  <si>
    <t>住院西药收入</t>
  </si>
  <si>
    <t>其中:疫苗收入</t>
  </si>
  <si>
    <t>住院中成药收入</t>
  </si>
  <si>
    <t>住院中草药收入</t>
  </si>
  <si>
    <t>住院卫生材料收入</t>
  </si>
  <si>
    <t>住院治疗收入</t>
  </si>
  <si>
    <t>住院手术收入</t>
  </si>
  <si>
    <t>住院化验收入</t>
  </si>
  <si>
    <t>住院护理收入</t>
  </si>
  <si>
    <t>其他住院收入</t>
  </si>
  <si>
    <t>结算差额</t>
  </si>
  <si>
    <t>财政补助收入</t>
  </si>
  <si>
    <t>上级补助收入</t>
  </si>
  <si>
    <t>其他收入</t>
  </si>
  <si>
    <t>总支出</t>
  </si>
  <si>
    <t>业务活动费用</t>
  </si>
  <si>
    <t xml:space="preserve">其他支出 </t>
  </si>
  <si>
    <t>本期盈余</t>
  </si>
  <si>
    <t>入院人数</t>
  </si>
  <si>
    <t>出院人数</t>
  </si>
  <si>
    <t>每门急诊人次平均收费水平</t>
  </si>
  <si>
    <t>其中:药品费</t>
  </si>
  <si>
    <t>每床日平均收费水平</t>
  </si>
  <si>
    <t>出院者平均医药费用</t>
  </si>
  <si>
    <t>实际开放总床日数</t>
  </si>
  <si>
    <t>实际占用总床日数</t>
  </si>
  <si>
    <t>出院者占用总床日</t>
  </si>
  <si>
    <t>病床使用率%</t>
  </si>
  <si>
    <t>每门急诊人次平均收费水平(扣除二类疫苗）</t>
  </si>
  <si>
    <t>2024年1月三明市县及县以上医院医药收入构成及主要指标（累计数）</t>
  </si>
  <si>
    <t>门诊挂号收入</t>
  </si>
  <si>
    <t>门诊高值耗材收入</t>
  </si>
  <si>
    <t>药品收入小计</t>
  </si>
  <si>
    <t>门诊药品收入</t>
  </si>
  <si>
    <t>住院药品收入</t>
  </si>
  <si>
    <t>财政补助收入:基本补助收入</t>
  </si>
  <si>
    <t>财政补助收入:项目补助收入</t>
  </si>
  <si>
    <t>科教项目收入</t>
  </si>
  <si>
    <t>其中：药品费</t>
  </si>
  <si>
    <t>其中：卫生材料支出</t>
  </si>
  <si>
    <t>财政项目补助支出</t>
  </si>
  <si>
    <t>科教项目支出</t>
  </si>
  <si>
    <t>单位管理费用</t>
  </si>
  <si>
    <t>其他费用</t>
  </si>
  <si>
    <t>其中：医疗盈余</t>
  </si>
  <si>
    <t>门诊-健康体检收入</t>
  </si>
  <si>
    <t>门诊-干部保健医疗收入</t>
  </si>
  <si>
    <t>门诊-干部保健药品收入</t>
  </si>
  <si>
    <t>门诊-干部保健人次</t>
  </si>
  <si>
    <t>住院-特需服务收入</t>
  </si>
  <si>
    <t>住院-干部保健医疗收入</t>
  </si>
  <si>
    <t>住院-干部保健药品收入</t>
  </si>
  <si>
    <t>住院-干部保健出院人次</t>
  </si>
  <si>
    <t>药品进销差价</t>
  </si>
  <si>
    <t>其中:门急诊人次数</t>
  </si>
  <si>
    <t>其中:门诊药品费</t>
  </si>
  <si>
    <t>其中:每床位每日药品费</t>
  </si>
  <si>
    <t>其中:住院药品费</t>
  </si>
  <si>
    <t>每床日平均收费水平（除干部保健）</t>
  </si>
  <si>
    <t>出院者平均住院天数（除干部保健人数）</t>
  </si>
  <si>
    <t>出院者平均医药费用（除干部保健人数）</t>
  </si>
  <si>
    <t>三明市第二医院</t>
  </si>
  <si>
    <t>永安市中医医院</t>
  </si>
  <si>
    <t>大田县医院</t>
  </si>
  <si>
    <t>大田县中医院</t>
  </si>
  <si>
    <t>明溪县医院</t>
  </si>
  <si>
    <t>明溪县中医院</t>
  </si>
  <si>
    <t>清流县医院</t>
  </si>
  <si>
    <t>清流县中医院</t>
  </si>
  <si>
    <t>宁化县医院</t>
  </si>
  <si>
    <t>宁化县中医院</t>
  </si>
  <si>
    <t>沙县区医院</t>
  </si>
  <si>
    <t>沙县区中医院</t>
  </si>
  <si>
    <t>尤溪县医院</t>
  </si>
  <si>
    <t>尤溪县中医医院</t>
  </si>
  <si>
    <t>将乐县医院</t>
  </si>
  <si>
    <t>将乐县中医院</t>
  </si>
  <si>
    <t>泰宁县医院</t>
  </si>
  <si>
    <t>泰宁县中医院</t>
  </si>
  <si>
    <t>建宁县医院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</si>
</sst>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  <numFmt numFmtId="177" formatCode="0.00_ "/>
    <numFmt numFmtId="178" formatCode="0.0_ "/>
  </numFmts>
  <fonts count="58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sz val="10"/>
      <name val="SimSun"/>
      <charset val="134"/>
    </font>
    <font>
      <sz val="11"/>
      <name val="宋体"/>
      <charset val="1"/>
      <scheme val="minor"/>
    </font>
    <font>
      <sz val="9"/>
      <name val="宋体"/>
      <charset val="1"/>
      <scheme val="minor"/>
    </font>
    <font>
      <sz val="11"/>
      <name val="宋体"/>
      <charset val="134"/>
      <scheme val="minor"/>
    </font>
    <font>
      <sz val="16"/>
      <name val="方正小标宋简体"/>
      <charset val="134"/>
    </font>
    <font>
      <sz val="9"/>
      <color indexed="8"/>
      <name val="SimSun"/>
      <charset val="1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8"/>
      <name val="SimSun"/>
      <charset val="134"/>
    </font>
    <font>
      <sz val="12"/>
      <name val="宋体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sz val="14"/>
      <name val="方正小标宋简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4"/>
      <name val="SimSun"/>
      <charset val="134"/>
    </font>
    <font>
      <sz val="14"/>
      <color rgb="FF000000"/>
      <name val="SimSun"/>
      <charset val="134"/>
    </font>
    <font>
      <sz val="20"/>
      <name val="方正小标宋简体"/>
      <charset val="134"/>
    </font>
    <font>
      <sz val="12"/>
      <name val="SimSun"/>
      <charset val="134"/>
    </font>
    <font>
      <sz val="16"/>
      <name val="宋体"/>
      <charset val="134"/>
      <scheme val="minor"/>
    </font>
    <font>
      <sz val="22"/>
      <name val="方正小标宋简体"/>
      <charset val="134"/>
    </font>
    <font>
      <b/>
      <sz val="12"/>
      <name val="SimSun"/>
      <charset val="134"/>
    </font>
    <font>
      <b/>
      <sz val="9"/>
      <name val="宋体"/>
      <charset val="134"/>
    </font>
    <font>
      <b/>
      <sz val="9"/>
      <name val="SimSun"/>
      <charset val="134"/>
    </font>
    <font>
      <sz val="12"/>
      <name val="宋体"/>
      <charset val="134"/>
      <scheme val="minor"/>
    </font>
    <font>
      <sz val="10"/>
      <name val="宋体"/>
      <charset val="134"/>
    </font>
    <font>
      <sz val="8"/>
      <name val="宋体"/>
      <charset val="134"/>
    </font>
    <font>
      <sz val="40"/>
      <color theme="1"/>
      <name val="宋体"/>
      <charset val="134"/>
      <scheme val="minor"/>
    </font>
    <font>
      <sz val="18"/>
      <color theme="1"/>
      <name val="楷体_GB2312"/>
      <charset val="134"/>
    </font>
    <font>
      <sz val="40"/>
      <color theme="1"/>
      <name val="方正小标宋简体"/>
      <charset val="134"/>
    </font>
    <font>
      <sz val="28"/>
      <color theme="1"/>
      <name val="楷体"/>
      <charset val="134"/>
    </font>
    <font>
      <sz val="26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5" borderId="26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43" fillId="0" borderId="27" applyNumberFormat="0" applyFill="0" applyAlignment="0" applyProtection="0">
      <alignment vertical="center"/>
    </xf>
    <xf numFmtId="0" fontId="44" fillId="0" borderId="28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6" borderId="29" applyNumberFormat="0" applyAlignment="0" applyProtection="0">
      <alignment vertical="center"/>
    </xf>
    <xf numFmtId="0" fontId="46" fillId="7" borderId="30" applyNumberFormat="0" applyAlignment="0" applyProtection="0">
      <alignment vertical="center"/>
    </xf>
    <xf numFmtId="0" fontId="47" fillId="7" borderId="29" applyNumberFormat="0" applyAlignment="0" applyProtection="0">
      <alignment vertical="center"/>
    </xf>
    <xf numFmtId="0" fontId="48" fillId="8" borderId="31" applyNumberFormat="0" applyAlignment="0" applyProtection="0">
      <alignment vertical="center"/>
    </xf>
    <xf numFmtId="0" fontId="49" fillId="0" borderId="32" applyNumberFormat="0" applyFill="0" applyAlignment="0" applyProtection="0">
      <alignment vertical="center"/>
    </xf>
    <xf numFmtId="0" fontId="50" fillId="0" borderId="33" applyNumberFormat="0" applyFill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56" fillId="0" borderId="0">
      <alignment vertical="center"/>
    </xf>
  </cellStyleXfs>
  <cellXfs count="28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177" fontId="5" fillId="0" borderId="0" xfId="0" applyNumberFormat="1" applyFont="1" applyFill="1" applyAlignment="1">
      <alignment vertical="center"/>
    </xf>
    <xf numFmtId="177" fontId="6" fillId="0" borderId="0" xfId="0" applyNumberFormat="1" applyFont="1" applyFill="1" applyAlignment="1">
      <alignment vertical="center"/>
    </xf>
    <xf numFmtId="177" fontId="7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Alignment="1">
      <alignment vertical="center"/>
    </xf>
    <xf numFmtId="177" fontId="7" fillId="0" borderId="0" xfId="0" applyNumberFormat="1" applyFont="1" applyFill="1">
      <alignment vertical="center"/>
    </xf>
    <xf numFmtId="177" fontId="8" fillId="0" borderId="0" xfId="0" applyNumberFormat="1" applyFont="1" applyFill="1" applyAlignment="1">
      <alignment horizontal="center" vertical="center" wrapText="1"/>
    </xf>
    <xf numFmtId="177" fontId="2" fillId="0" borderId="0" xfId="0" applyNumberFormat="1" applyFont="1" applyFill="1" applyBorder="1" applyAlignment="1">
      <alignment vertical="center" wrapText="1"/>
    </xf>
    <xf numFmtId="177" fontId="2" fillId="0" borderId="3" xfId="0" applyNumberFormat="1" applyFont="1" applyFill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 vertical="center" shrinkToFit="1"/>
    </xf>
    <xf numFmtId="176" fontId="2" fillId="0" borderId="1" xfId="0" applyNumberFormat="1" applyFont="1" applyFill="1" applyBorder="1" applyAlignment="1">
      <alignment vertical="center" wrapText="1"/>
    </xf>
    <xf numFmtId="177" fontId="2" fillId="0" borderId="5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Fill="1" applyBorder="1" applyAlignment="1">
      <alignment vertical="center" wrapText="1"/>
    </xf>
    <xf numFmtId="176" fontId="9" fillId="0" borderId="0" xfId="0" applyNumberFormat="1" applyFont="1" applyFill="1" applyBorder="1" applyAlignment="1">
      <alignment vertical="center" wrapText="1"/>
    </xf>
    <xf numFmtId="177" fontId="2" fillId="0" borderId="1" xfId="0" applyNumberFormat="1" applyFont="1" applyFill="1" applyBorder="1" applyAlignment="1">
      <alignment vertical="center" shrinkToFit="1"/>
    </xf>
    <xf numFmtId="4" fontId="9" fillId="0" borderId="1" xfId="0" applyNumberFormat="1" applyFont="1" applyFill="1" applyBorder="1" applyAlignment="1">
      <alignment vertical="center" wrapText="1"/>
    </xf>
    <xf numFmtId="176" fontId="9" fillId="0" borderId="1" xfId="0" applyNumberFormat="1" applyFont="1" applyFill="1" applyBorder="1" applyAlignment="1">
      <alignment vertical="center" wrapText="1"/>
    </xf>
    <xf numFmtId="177" fontId="2" fillId="0" borderId="6" xfId="0" applyNumberFormat="1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vertical="center" wrapText="1"/>
    </xf>
    <xf numFmtId="176" fontId="2" fillId="0" borderId="3" xfId="0" applyNumberFormat="1" applyFont="1" applyFill="1" applyBorder="1" applyAlignment="1">
      <alignment vertical="center" wrapText="1"/>
    </xf>
    <xf numFmtId="4" fontId="2" fillId="0" borderId="3" xfId="0" applyNumberFormat="1" applyFont="1" applyFill="1" applyBorder="1" applyAlignment="1">
      <alignment vertical="center" wrapText="1"/>
    </xf>
    <xf numFmtId="176" fontId="9" fillId="0" borderId="5" xfId="0" applyNumberFormat="1" applyFont="1" applyFill="1" applyBorder="1" applyAlignment="1">
      <alignment vertical="center" wrapText="1"/>
    </xf>
    <xf numFmtId="176" fontId="9" fillId="0" borderId="3" xfId="0" applyNumberFormat="1" applyFont="1" applyFill="1" applyBorder="1" applyAlignment="1">
      <alignment vertical="center" wrapText="1"/>
    </xf>
    <xf numFmtId="4" fontId="9" fillId="0" borderId="3" xfId="0" applyNumberFormat="1" applyFont="1" applyFill="1" applyBorder="1" applyAlignment="1">
      <alignment vertical="center" wrapText="1"/>
    </xf>
    <xf numFmtId="177" fontId="2" fillId="0" borderId="0" xfId="0" applyNumberFormat="1" applyFont="1" applyFill="1" applyBorder="1" applyAlignment="1">
      <alignment horizontal="right" vertical="center" wrapText="1"/>
    </xf>
    <xf numFmtId="4" fontId="2" fillId="0" borderId="0" xfId="0" applyNumberFormat="1" applyFont="1" applyFill="1" applyBorder="1" applyAlignment="1">
      <alignment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vertical="center"/>
    </xf>
    <xf numFmtId="177" fontId="10" fillId="0" borderId="0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vertical="center"/>
    </xf>
    <xf numFmtId="177" fontId="6" fillId="0" borderId="0" xfId="0" applyNumberFormat="1" applyFont="1" applyFill="1" applyAlignment="1">
      <alignment horizontal="center" vertical="center"/>
    </xf>
    <xf numFmtId="0" fontId="11" fillId="0" borderId="0" xfId="0" applyFont="1" applyFill="1">
      <alignment vertical="center"/>
    </xf>
    <xf numFmtId="177" fontId="6" fillId="0" borderId="0" xfId="0" applyNumberFormat="1" applyFont="1" applyFill="1" applyAlignment="1">
      <alignment vertical="center" wrapText="1"/>
    </xf>
    <xf numFmtId="177" fontId="12" fillId="0" borderId="0" xfId="0" applyNumberFormat="1" applyFont="1" applyFill="1" applyBorder="1" applyAlignment="1" applyProtection="1">
      <alignment vertical="center"/>
      <protection hidden="1"/>
    </xf>
    <xf numFmtId="177" fontId="2" fillId="0" borderId="0" xfId="0" applyNumberFormat="1" applyFont="1" applyFill="1" applyBorder="1" applyAlignment="1">
      <alignment horizontal="left" vertical="center" wrapText="1"/>
    </xf>
    <xf numFmtId="177" fontId="2" fillId="0" borderId="7" xfId="0" applyNumberFormat="1" applyFont="1" applyFill="1" applyBorder="1" applyAlignment="1">
      <alignment horizontal="center" vertical="center" wrapText="1"/>
    </xf>
    <xf numFmtId="177" fontId="2" fillId="0" borderId="8" xfId="0" applyNumberFormat="1" applyFont="1" applyFill="1" applyBorder="1" applyAlignment="1">
      <alignment horizontal="center" vertical="center" wrapText="1"/>
    </xf>
    <xf numFmtId="177" fontId="13" fillId="0" borderId="3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vertical="center" shrinkToFit="1"/>
    </xf>
    <xf numFmtId="176" fontId="9" fillId="0" borderId="1" xfId="0" applyNumberFormat="1" applyFont="1" applyFill="1" applyBorder="1" applyAlignment="1">
      <alignment vertical="center" shrinkToFit="1"/>
    </xf>
    <xf numFmtId="4" fontId="9" fillId="0" borderId="7" xfId="0" applyNumberFormat="1" applyFont="1" applyFill="1" applyBorder="1" applyAlignment="1">
      <alignment vertical="center" shrinkToFit="1"/>
    </xf>
    <xf numFmtId="176" fontId="9" fillId="0" borderId="7" xfId="0" applyNumberFormat="1" applyFont="1" applyFill="1" applyBorder="1" applyAlignment="1">
      <alignment vertical="center" shrinkToFit="1"/>
    </xf>
    <xf numFmtId="4" fontId="9" fillId="0" borderId="3" xfId="0" applyNumberFormat="1" applyFont="1" applyFill="1" applyBorder="1" applyAlignment="1">
      <alignment vertical="center" shrinkToFit="1"/>
    </xf>
    <xf numFmtId="176" fontId="9" fillId="0" borderId="3" xfId="0" applyNumberFormat="1" applyFont="1" applyFill="1" applyBorder="1" applyAlignment="1">
      <alignment vertical="center" shrinkToFit="1"/>
    </xf>
    <xf numFmtId="4" fontId="9" fillId="0" borderId="0" xfId="0" applyNumberFormat="1" applyFont="1" applyFill="1" applyBorder="1" applyAlignment="1">
      <alignment vertical="center" shrinkToFit="1"/>
    </xf>
    <xf numFmtId="176" fontId="9" fillId="0" borderId="0" xfId="0" applyNumberFormat="1" applyFont="1" applyFill="1" applyBorder="1" applyAlignment="1">
      <alignment vertical="center" shrinkToFit="1"/>
    </xf>
    <xf numFmtId="177" fontId="2" fillId="0" borderId="3" xfId="0" applyNumberFormat="1" applyFont="1" applyFill="1" applyBorder="1" applyAlignment="1">
      <alignment vertical="center" shrinkToFit="1"/>
    </xf>
    <xf numFmtId="177" fontId="2" fillId="0" borderId="9" xfId="0" applyNumberFormat="1" applyFont="1" applyFill="1" applyBorder="1" applyAlignment="1">
      <alignment vertical="center" shrinkToFit="1"/>
    </xf>
    <xf numFmtId="177" fontId="2" fillId="0" borderId="10" xfId="0" applyNumberFormat="1" applyFont="1" applyFill="1" applyBorder="1" applyAlignment="1">
      <alignment horizontal="center" vertical="center" wrapText="1"/>
    </xf>
    <xf numFmtId="177" fontId="2" fillId="0" borderId="11" xfId="0" applyNumberFormat="1" applyFont="1" applyFill="1" applyBorder="1" applyAlignment="1">
      <alignment horizontal="center" vertical="center" wrapText="1"/>
    </xf>
    <xf numFmtId="177" fontId="2" fillId="0" borderId="12" xfId="0" applyNumberFormat="1" applyFont="1" applyFill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vertical="center" shrinkToFit="1"/>
    </xf>
    <xf numFmtId="4" fontId="2" fillId="0" borderId="7" xfId="0" applyNumberFormat="1" applyFont="1" applyFill="1" applyBorder="1" applyAlignment="1">
      <alignment vertical="center" shrinkToFit="1"/>
    </xf>
    <xf numFmtId="4" fontId="2" fillId="0" borderId="3" xfId="0" applyNumberFormat="1" applyFont="1" applyFill="1" applyBorder="1" applyAlignment="1">
      <alignment vertical="center" shrinkToFit="1"/>
    </xf>
    <xf numFmtId="4" fontId="2" fillId="0" borderId="0" xfId="0" applyNumberFormat="1" applyFont="1" applyFill="1" applyBorder="1" applyAlignment="1">
      <alignment vertical="center" shrinkToFit="1"/>
    </xf>
    <xf numFmtId="4" fontId="9" fillId="0" borderId="9" xfId="0" applyNumberFormat="1" applyFont="1" applyFill="1" applyBorder="1" applyAlignment="1">
      <alignment vertical="center" shrinkToFit="1"/>
    </xf>
    <xf numFmtId="0" fontId="0" fillId="0" borderId="0" xfId="0" applyFill="1">
      <alignment vertical="center"/>
    </xf>
    <xf numFmtId="177" fontId="12" fillId="0" borderId="0" xfId="0" applyNumberFormat="1" applyFont="1" applyFill="1" applyBorder="1" applyAlignment="1" applyProtection="1">
      <alignment horizontal="right" vertical="center" wrapText="1"/>
      <protection hidden="1"/>
    </xf>
    <xf numFmtId="177" fontId="12" fillId="0" borderId="0" xfId="0" applyNumberFormat="1" applyFont="1" applyFill="1" applyBorder="1" applyAlignment="1" applyProtection="1">
      <alignment horizontal="right" vertical="center"/>
      <protection hidden="1"/>
    </xf>
    <xf numFmtId="0" fontId="2" fillId="0" borderId="5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12" fillId="0" borderId="3" xfId="0" applyNumberFormat="1" applyFont="1" applyFill="1" applyBorder="1" applyAlignment="1" applyProtection="1">
      <alignment vertical="center"/>
      <protection hidden="1"/>
    </xf>
    <xf numFmtId="177" fontId="12" fillId="0" borderId="3" xfId="0" applyNumberFormat="1" applyFont="1" applyFill="1" applyBorder="1" applyAlignment="1" applyProtection="1">
      <alignment horizontal="center" vertical="center" wrapText="1"/>
      <protection hidden="1"/>
    </xf>
    <xf numFmtId="4" fontId="4" fillId="0" borderId="1" xfId="0" applyNumberFormat="1" applyFont="1" applyFill="1" applyBorder="1" applyAlignment="1">
      <alignment vertical="center" shrinkToFit="1"/>
    </xf>
    <xf numFmtId="4" fontId="4" fillId="0" borderId="1" xfId="0" applyNumberFormat="1" applyFont="1" applyFill="1" applyBorder="1" applyAlignment="1">
      <alignment horizontal="right" vertical="center" shrinkToFit="1"/>
    </xf>
    <xf numFmtId="4" fontId="4" fillId="0" borderId="7" xfId="0" applyNumberFormat="1" applyFont="1" applyFill="1" applyBorder="1" applyAlignment="1">
      <alignment vertical="center" shrinkToFit="1"/>
    </xf>
    <xf numFmtId="0" fontId="4" fillId="0" borderId="5" xfId="0" applyFont="1" applyFill="1" applyBorder="1" applyAlignment="1">
      <alignment vertical="center" wrapText="1"/>
    </xf>
    <xf numFmtId="4" fontId="4" fillId="0" borderId="3" xfId="0" applyNumberFormat="1" applyFont="1" applyFill="1" applyBorder="1" applyAlignment="1">
      <alignment vertical="center" shrinkToFit="1"/>
    </xf>
    <xf numFmtId="177" fontId="12" fillId="0" borderId="3" xfId="0" applyNumberFormat="1" applyFont="1" applyFill="1" applyBorder="1" applyAlignment="1" applyProtection="1">
      <alignment horizontal="right" vertical="center"/>
      <protection hidden="1"/>
    </xf>
    <xf numFmtId="177" fontId="12" fillId="0" borderId="3" xfId="0" applyNumberFormat="1" applyFont="1" applyFill="1" applyBorder="1" applyAlignment="1" applyProtection="1">
      <alignment horizontal="right" vertical="center" shrinkToFit="1"/>
      <protection hidden="1"/>
    </xf>
    <xf numFmtId="0" fontId="2" fillId="0" borderId="4" xfId="0" applyFont="1" applyFill="1" applyBorder="1" applyAlignment="1">
      <alignment vertical="center" wrapText="1"/>
    </xf>
    <xf numFmtId="4" fontId="4" fillId="0" borderId="13" xfId="0" applyNumberFormat="1" applyFont="1" applyFill="1" applyBorder="1" applyAlignment="1">
      <alignment vertical="center" shrinkToFit="1"/>
    </xf>
    <xf numFmtId="177" fontId="2" fillId="0" borderId="13" xfId="0" applyNumberFormat="1" applyFont="1" applyFill="1" applyBorder="1" applyAlignment="1">
      <alignment vertical="center" wrapText="1"/>
    </xf>
    <xf numFmtId="177" fontId="2" fillId="0" borderId="13" xfId="0" applyNumberFormat="1" applyFont="1" applyFill="1" applyBorder="1" applyAlignment="1">
      <alignment vertical="center" shrinkToFit="1"/>
    </xf>
    <xf numFmtId="176" fontId="4" fillId="0" borderId="1" xfId="0" applyNumberFormat="1" applyFont="1" applyFill="1" applyBorder="1" applyAlignment="1">
      <alignment vertical="center" shrinkToFit="1"/>
    </xf>
    <xf numFmtId="176" fontId="4" fillId="0" borderId="12" xfId="0" applyNumberFormat="1" applyFont="1" applyFill="1" applyBorder="1" applyAlignment="1">
      <alignment vertical="center" shrinkToFit="1"/>
    </xf>
    <xf numFmtId="176" fontId="4" fillId="0" borderId="14" xfId="0" applyNumberFormat="1" applyFont="1" applyFill="1" applyBorder="1" applyAlignment="1">
      <alignment vertical="center" shrinkToFit="1"/>
    </xf>
    <xf numFmtId="177" fontId="2" fillId="0" borderId="9" xfId="0" applyNumberFormat="1" applyFont="1" applyFill="1" applyBorder="1" applyAlignment="1">
      <alignment vertical="center" wrapText="1"/>
    </xf>
    <xf numFmtId="176" fontId="4" fillId="0" borderId="9" xfId="0" applyNumberFormat="1" applyFont="1" applyFill="1" applyBorder="1" applyAlignment="1">
      <alignment vertical="center" shrinkToFit="1"/>
    </xf>
    <xf numFmtId="177" fontId="2" fillId="0" borderId="1" xfId="0" applyNumberFormat="1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177" fontId="14" fillId="0" borderId="0" xfId="0" applyNumberFormat="1" applyFont="1" applyFill="1" applyBorder="1" applyAlignment="1" applyProtection="1">
      <alignment vertical="center"/>
      <protection hidden="1"/>
    </xf>
    <xf numFmtId="177" fontId="8" fillId="0" borderId="0" xfId="0" applyNumberFormat="1" applyFont="1" applyFill="1" applyAlignment="1" applyProtection="1">
      <alignment horizontal="center" vertical="center"/>
      <protection hidden="1"/>
    </xf>
    <xf numFmtId="177" fontId="12" fillId="0" borderId="15" xfId="0" applyNumberFormat="1" applyFont="1" applyFill="1" applyBorder="1" applyAlignment="1" applyProtection="1">
      <alignment vertical="center"/>
      <protection hidden="1"/>
    </xf>
    <xf numFmtId="177" fontId="12" fillId="0" borderId="16" xfId="0" applyNumberFormat="1" applyFont="1" applyFill="1" applyBorder="1" applyAlignment="1" applyProtection="1">
      <alignment horizontal="center" vertical="center"/>
      <protection hidden="1"/>
    </xf>
    <xf numFmtId="177" fontId="12" fillId="0" borderId="16" xfId="0" applyNumberFormat="1" applyFont="1" applyFill="1" applyBorder="1" applyAlignment="1" applyProtection="1">
      <alignment horizontal="center" vertical="center" wrapText="1"/>
      <protection hidden="1"/>
    </xf>
    <xf numFmtId="177" fontId="12" fillId="0" borderId="3" xfId="2" applyNumberFormat="1" applyFont="1" applyFill="1" applyBorder="1" applyAlignment="1" applyProtection="1">
      <alignment horizontal="center" vertical="center" wrapText="1"/>
      <protection hidden="1"/>
    </xf>
    <xf numFmtId="177" fontId="12" fillId="0" borderId="17" xfId="0" applyNumberFormat="1" applyFont="1" applyFill="1" applyBorder="1" applyAlignment="1" applyProtection="1">
      <alignment horizontal="center" vertical="center"/>
      <protection hidden="1"/>
    </xf>
    <xf numFmtId="177" fontId="12" fillId="0" borderId="17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>
      <alignment vertical="center" wrapText="1"/>
    </xf>
    <xf numFmtId="177" fontId="2" fillId="0" borderId="5" xfId="0" applyNumberFormat="1" applyFont="1" applyFill="1" applyBorder="1" applyAlignment="1">
      <alignment vertical="center" wrapText="1"/>
    </xf>
    <xf numFmtId="177" fontId="12" fillId="0" borderId="6" xfId="0" applyNumberFormat="1" applyFont="1" applyFill="1" applyBorder="1" applyAlignment="1" applyProtection="1">
      <alignment horizontal="center" vertical="center" wrapText="1"/>
      <protection hidden="1"/>
    </xf>
    <xf numFmtId="177" fontId="2" fillId="0" borderId="16" xfId="0" applyNumberFormat="1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177" fontId="12" fillId="0" borderId="18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2" fillId="0" borderId="18" xfId="0" applyFont="1" applyFill="1" applyBorder="1" applyAlignment="1">
      <alignment horizontal="right" vertical="center" wrapText="1"/>
    </xf>
    <xf numFmtId="177" fontId="12" fillId="0" borderId="18" xfId="0" applyNumberFormat="1" applyFont="1" applyFill="1" applyBorder="1" applyAlignment="1" applyProtection="1">
      <alignment vertical="center"/>
      <protection hidden="1"/>
    </xf>
    <xf numFmtId="177" fontId="10" fillId="0" borderId="3" xfId="0" applyNumberFormat="1" applyFont="1" applyFill="1" applyBorder="1" applyAlignment="1">
      <alignment horizontal="right" vertical="center"/>
    </xf>
    <xf numFmtId="177" fontId="10" fillId="0" borderId="18" xfId="0" applyNumberFormat="1" applyFont="1" applyFill="1" applyBorder="1" applyAlignment="1">
      <alignment horizontal="right" vertical="center"/>
    </xf>
    <xf numFmtId="177" fontId="10" fillId="0" borderId="16" xfId="0" applyNumberFormat="1" applyFont="1" applyFill="1" applyBorder="1" applyAlignment="1">
      <alignment horizontal="right" vertical="center"/>
    </xf>
    <xf numFmtId="177" fontId="10" fillId="0" borderId="19" xfId="0" applyNumberFormat="1" applyFont="1" applyFill="1" applyBorder="1" applyAlignment="1">
      <alignment horizontal="right" vertical="center"/>
    </xf>
    <xf numFmtId="177" fontId="12" fillId="0" borderId="20" xfId="0" applyNumberFormat="1" applyFont="1" applyFill="1" applyBorder="1" applyAlignment="1" applyProtection="1">
      <alignment vertical="center"/>
      <protection hidden="1"/>
    </xf>
    <xf numFmtId="177" fontId="12" fillId="0" borderId="21" xfId="0" applyNumberFormat="1" applyFont="1" applyFill="1" applyBorder="1" applyAlignment="1" applyProtection="1">
      <alignment vertical="center"/>
      <protection hidden="1"/>
    </xf>
    <xf numFmtId="177" fontId="15" fillId="0" borderId="0" xfId="0" applyNumberFormat="1" applyFont="1" applyFill="1" applyBorder="1" applyAlignment="1" applyProtection="1">
      <alignment vertical="center"/>
      <protection hidden="1"/>
    </xf>
    <xf numFmtId="177" fontId="16" fillId="0" borderId="0" xfId="0" applyNumberFormat="1" applyFont="1" applyFill="1" applyBorder="1" applyAlignment="1">
      <alignment vertical="center"/>
    </xf>
    <xf numFmtId="177" fontId="16" fillId="0" borderId="0" xfId="0" applyNumberFormat="1" applyFont="1" applyFill="1" applyBorder="1" applyAlignment="1">
      <alignment horizontal="right" vertical="center"/>
    </xf>
    <xf numFmtId="177" fontId="16" fillId="0" borderId="0" xfId="0" applyNumberFormat="1" applyFont="1" applyFill="1" applyAlignment="1">
      <alignment vertical="center"/>
    </xf>
    <xf numFmtId="177" fontId="17" fillId="0" borderId="0" xfId="0" applyNumberFormat="1" applyFont="1" applyFill="1" applyAlignment="1" applyProtection="1">
      <alignment horizontal="center" vertical="center"/>
      <protection hidden="1"/>
    </xf>
    <xf numFmtId="177" fontId="15" fillId="0" borderId="15" xfId="0" applyNumberFormat="1" applyFont="1" applyFill="1" applyBorder="1" applyAlignment="1" applyProtection="1">
      <alignment vertical="center"/>
      <protection hidden="1"/>
    </xf>
    <xf numFmtId="177" fontId="18" fillId="0" borderId="3" xfId="0" applyNumberFormat="1" applyFont="1" applyFill="1" applyBorder="1" applyAlignment="1" applyProtection="1">
      <alignment horizontal="center" vertical="center"/>
      <protection hidden="1"/>
    </xf>
    <xf numFmtId="177" fontId="18" fillId="0" borderId="6" xfId="0" applyNumberFormat="1" applyFont="1" applyFill="1" applyBorder="1" applyAlignment="1" applyProtection="1">
      <alignment horizontal="center" vertical="center"/>
      <protection hidden="1"/>
    </xf>
    <xf numFmtId="177" fontId="18" fillId="0" borderId="20" xfId="0" applyNumberFormat="1" applyFont="1" applyFill="1" applyBorder="1" applyAlignment="1" applyProtection="1">
      <alignment horizontal="center" vertical="center"/>
      <protection hidden="1"/>
    </xf>
    <xf numFmtId="177" fontId="18" fillId="0" borderId="18" xfId="0" applyNumberFormat="1" applyFont="1" applyFill="1" applyBorder="1" applyAlignment="1" applyProtection="1">
      <alignment horizontal="center" vertical="center"/>
      <protection hidden="1"/>
    </xf>
    <xf numFmtId="177" fontId="18" fillId="0" borderId="3" xfId="0" applyNumberFormat="1" applyFont="1" applyFill="1" applyBorder="1" applyAlignment="1" applyProtection="1">
      <alignment horizontal="center" vertical="center" wrapText="1"/>
      <protection hidden="1"/>
    </xf>
    <xf numFmtId="177" fontId="18" fillId="0" borderId="22" xfId="0" applyNumberFormat="1" applyFont="1" applyFill="1" applyBorder="1" applyAlignment="1" applyProtection="1">
      <alignment horizontal="center" vertical="center"/>
      <protection hidden="1"/>
    </xf>
    <xf numFmtId="177" fontId="19" fillId="3" borderId="6" xfId="0" applyNumberFormat="1" applyFont="1" applyFill="1" applyBorder="1" applyAlignment="1" applyProtection="1">
      <alignment horizontal="center" vertical="center" wrapText="1"/>
      <protection hidden="1"/>
    </xf>
    <xf numFmtId="177" fontId="19" fillId="3" borderId="3" xfId="0" applyNumberFormat="1" applyFont="1" applyFill="1" applyBorder="1" applyAlignment="1" applyProtection="1">
      <alignment horizontal="center" vertical="center" wrapText="1"/>
      <protection hidden="1"/>
    </xf>
    <xf numFmtId="0" fontId="20" fillId="0" borderId="5" xfId="0" applyFont="1" applyFill="1" applyBorder="1" applyAlignment="1">
      <alignment horizontal="center" vertical="center" wrapText="1"/>
    </xf>
    <xf numFmtId="177" fontId="20" fillId="0" borderId="3" xfId="0" applyNumberFormat="1" applyFont="1" applyFill="1" applyBorder="1" applyAlignment="1">
      <alignment horizontal="right" vertical="center" shrinkToFit="1"/>
    </xf>
    <xf numFmtId="177" fontId="20" fillId="3" borderId="6" xfId="0" applyNumberFormat="1" applyFont="1" applyFill="1" applyBorder="1" applyAlignment="1">
      <alignment horizontal="right" vertical="center" shrinkToFit="1"/>
    </xf>
    <xf numFmtId="177" fontId="20" fillId="3" borderId="3" xfId="0" applyNumberFormat="1" applyFont="1" applyFill="1" applyBorder="1" applyAlignment="1">
      <alignment horizontal="right" vertical="center" shrinkToFit="1"/>
    </xf>
    <xf numFmtId="177" fontId="16" fillId="0" borderId="3" xfId="0" applyNumberFormat="1" applyFont="1" applyFill="1" applyBorder="1" applyAlignment="1">
      <alignment vertical="center"/>
    </xf>
    <xf numFmtId="177" fontId="20" fillId="0" borderId="5" xfId="0" applyNumberFormat="1" applyFont="1" applyFill="1" applyBorder="1" applyAlignment="1">
      <alignment horizontal="center" vertical="center" wrapText="1"/>
    </xf>
    <xf numFmtId="177" fontId="20" fillId="0" borderId="9" xfId="0" applyNumberFormat="1" applyFont="1" applyFill="1" applyBorder="1" applyAlignment="1">
      <alignment horizontal="right" vertical="center" shrinkToFit="1"/>
    </xf>
    <xf numFmtId="177" fontId="20" fillId="3" borderId="4" xfId="0" applyNumberFormat="1" applyFont="1" applyFill="1" applyBorder="1" applyAlignment="1">
      <alignment horizontal="right" vertical="center" shrinkToFit="1"/>
    </xf>
    <xf numFmtId="177" fontId="20" fillId="3" borderId="5" xfId="0" applyNumberFormat="1" applyFont="1" applyFill="1" applyBorder="1" applyAlignment="1">
      <alignment horizontal="right" vertical="center" shrinkToFit="1"/>
    </xf>
    <xf numFmtId="177" fontId="20" fillId="0" borderId="1" xfId="0" applyNumberFormat="1" applyFont="1" applyFill="1" applyBorder="1" applyAlignment="1">
      <alignment horizontal="right" vertical="center" shrinkToFit="1"/>
    </xf>
    <xf numFmtId="177" fontId="20" fillId="0" borderId="1" xfId="0" applyNumberFormat="1" applyFont="1" applyFill="1" applyBorder="1" applyAlignment="1">
      <alignment horizontal="center" vertical="center" wrapText="1"/>
    </xf>
    <xf numFmtId="177" fontId="21" fillId="0" borderId="1" xfId="0" applyNumberFormat="1" applyFont="1" applyFill="1" applyBorder="1" applyAlignment="1">
      <alignment horizontal="right" vertical="center" shrinkToFit="1"/>
    </xf>
    <xf numFmtId="177" fontId="21" fillId="3" borderId="5" xfId="0" applyNumberFormat="1" applyFont="1" applyFill="1" applyBorder="1" applyAlignment="1">
      <alignment horizontal="right" vertical="center" wrapText="1" shrinkToFit="1"/>
    </xf>
    <xf numFmtId="177" fontId="21" fillId="3" borderId="5" xfId="0" applyNumberFormat="1" applyFont="1" applyFill="1" applyBorder="1" applyAlignment="1">
      <alignment horizontal="right" vertical="center" shrinkToFit="1"/>
    </xf>
    <xf numFmtId="177" fontId="21" fillId="0" borderId="1" xfId="0" applyNumberFormat="1" applyFont="1" applyFill="1" applyBorder="1" applyAlignment="1">
      <alignment horizontal="right" vertical="center"/>
    </xf>
    <xf numFmtId="177" fontId="21" fillId="3" borderId="5" xfId="0" applyNumberFormat="1" applyFont="1" applyFill="1" applyBorder="1" applyAlignment="1">
      <alignment horizontal="right" vertical="center"/>
    </xf>
    <xf numFmtId="177" fontId="20" fillId="0" borderId="7" xfId="0" applyNumberFormat="1" applyFont="1" applyFill="1" applyBorder="1" applyAlignment="1">
      <alignment horizontal="center" vertical="center" wrapText="1"/>
    </xf>
    <xf numFmtId="177" fontId="21" fillId="0" borderId="1" xfId="0" applyNumberFormat="1" applyFont="1" applyFill="1" applyBorder="1" applyAlignment="1">
      <alignment horizontal="right" vertical="center" wrapText="1" shrinkToFit="1"/>
    </xf>
    <xf numFmtId="177" fontId="20" fillId="0" borderId="3" xfId="0" applyNumberFormat="1" applyFont="1" applyFill="1" applyBorder="1" applyAlignment="1">
      <alignment horizontal="center" vertical="center" wrapText="1"/>
    </xf>
    <xf numFmtId="177" fontId="20" fillId="3" borderId="10" xfId="0" applyNumberFormat="1" applyFont="1" applyFill="1" applyBorder="1" applyAlignment="1">
      <alignment horizontal="right" vertical="center" shrinkToFit="1"/>
    </xf>
    <xf numFmtId="177" fontId="7" fillId="0" borderId="0" xfId="0" applyNumberFormat="1" applyFont="1" applyFill="1" applyAlignment="1">
      <alignment vertical="center"/>
    </xf>
    <xf numFmtId="177" fontId="22" fillId="0" borderId="0" xfId="0" applyNumberFormat="1" applyFont="1" applyFill="1" applyAlignment="1" applyProtection="1">
      <alignment horizontal="center" vertical="center"/>
      <protection hidden="1"/>
    </xf>
    <xf numFmtId="177" fontId="14" fillId="0" borderId="15" xfId="0" applyNumberFormat="1" applyFont="1" applyFill="1" applyBorder="1" applyAlignment="1" applyProtection="1">
      <alignment vertical="center"/>
      <protection hidden="1"/>
    </xf>
    <xf numFmtId="177" fontId="12" fillId="0" borderId="0" xfId="0" applyNumberFormat="1" applyFont="1" applyFill="1" applyBorder="1" applyAlignment="1" applyProtection="1">
      <alignment horizontal="center" vertical="center"/>
      <protection hidden="1"/>
    </xf>
    <xf numFmtId="177" fontId="19" fillId="0" borderId="23" xfId="0" applyNumberFormat="1" applyFont="1" applyFill="1" applyBorder="1" applyAlignment="1" applyProtection="1">
      <alignment horizontal="center" vertical="center"/>
      <protection hidden="1"/>
    </xf>
    <xf numFmtId="177" fontId="19" fillId="0" borderId="6" xfId="0" applyNumberFormat="1" applyFont="1" applyFill="1" applyBorder="1" applyAlignment="1" applyProtection="1">
      <alignment horizontal="center" vertical="center"/>
      <protection hidden="1"/>
    </xf>
    <xf numFmtId="177" fontId="19" fillId="0" borderId="20" xfId="0" applyNumberFormat="1" applyFont="1" applyFill="1" applyBorder="1" applyAlignment="1" applyProtection="1">
      <alignment horizontal="center" vertical="center"/>
      <protection hidden="1"/>
    </xf>
    <xf numFmtId="177" fontId="19" fillId="0" borderId="3" xfId="0" applyNumberFormat="1" applyFont="1" applyFill="1" applyBorder="1" applyAlignment="1" applyProtection="1">
      <alignment horizontal="center" vertical="center"/>
      <protection hidden="1"/>
    </xf>
    <xf numFmtId="177" fontId="19" fillId="0" borderId="24" xfId="0" applyNumberFormat="1" applyFont="1" applyFill="1" applyBorder="1" applyAlignment="1" applyProtection="1">
      <alignment horizontal="center" vertical="center"/>
      <protection hidden="1"/>
    </xf>
    <xf numFmtId="177" fontId="19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23" fillId="0" borderId="5" xfId="0" applyFont="1" applyFill="1" applyBorder="1" applyAlignment="1">
      <alignment horizontal="center" vertical="center" wrapText="1"/>
    </xf>
    <xf numFmtId="177" fontId="23" fillId="0" borderId="3" xfId="0" applyNumberFormat="1" applyFont="1" applyFill="1" applyBorder="1" applyAlignment="1">
      <alignment horizontal="right" vertical="center" shrinkToFit="1"/>
    </xf>
    <xf numFmtId="177" fontId="23" fillId="3" borderId="3" xfId="0" applyNumberFormat="1" applyFont="1" applyFill="1" applyBorder="1" applyAlignment="1">
      <alignment horizontal="right" vertical="center" shrinkToFit="1"/>
    </xf>
    <xf numFmtId="0" fontId="23" fillId="0" borderId="1" xfId="0" applyFont="1" applyFill="1" applyBorder="1" applyAlignment="1">
      <alignment vertical="center" wrapText="1"/>
    </xf>
    <xf numFmtId="177" fontId="23" fillId="0" borderId="9" xfId="0" applyNumberFormat="1" applyFont="1" applyFill="1" applyBorder="1" applyAlignment="1">
      <alignment horizontal="right" vertical="center" shrinkToFit="1"/>
    </xf>
    <xf numFmtId="177" fontId="23" fillId="3" borderId="9" xfId="0" applyNumberFormat="1" applyFont="1" applyFill="1" applyBorder="1" applyAlignment="1">
      <alignment horizontal="right" vertical="center" shrinkToFit="1"/>
    </xf>
    <xf numFmtId="177" fontId="14" fillId="0" borderId="0" xfId="0" applyNumberFormat="1" applyFont="1" applyFill="1" applyBorder="1" applyAlignment="1" applyProtection="1">
      <alignment horizontal="right" vertical="center" shrinkToFit="1"/>
      <protection hidden="1"/>
    </xf>
    <xf numFmtId="177" fontId="14" fillId="0" borderId="3" xfId="0" applyNumberFormat="1" applyFont="1" applyFill="1" applyBorder="1" applyAlignment="1" applyProtection="1">
      <alignment horizontal="right" vertical="center" shrinkToFit="1"/>
      <protection hidden="1"/>
    </xf>
    <xf numFmtId="177" fontId="24" fillId="0" borderId="0" xfId="0" applyNumberFormat="1" applyFont="1" applyFill="1" applyBorder="1" applyAlignment="1">
      <alignment vertical="center"/>
    </xf>
    <xf numFmtId="177" fontId="25" fillId="0" borderId="0" xfId="0" applyNumberFormat="1" applyFont="1" applyFill="1" applyAlignment="1" applyProtection="1">
      <alignment horizontal="center" vertical="center"/>
      <protection hidden="1"/>
    </xf>
    <xf numFmtId="177" fontId="16" fillId="0" borderId="0" xfId="0" applyNumberFormat="1" applyFont="1" applyFill="1">
      <alignment vertical="center"/>
    </xf>
    <xf numFmtId="177" fontId="23" fillId="0" borderId="1" xfId="0" applyNumberFormat="1" applyFont="1" applyFill="1" applyBorder="1" applyAlignment="1">
      <alignment horizontal="right" vertical="center" shrinkToFit="1"/>
    </xf>
    <xf numFmtId="177" fontId="23" fillId="0" borderId="7" xfId="0" applyNumberFormat="1" applyFont="1" applyFill="1" applyBorder="1" applyAlignment="1">
      <alignment horizontal="right" vertical="center" shrinkToFit="1"/>
    </xf>
    <xf numFmtId="4" fontId="23" fillId="0" borderId="13" xfId="0" applyNumberFormat="1" applyFont="1" applyFill="1" applyBorder="1" applyAlignment="1">
      <alignment horizontal="right" vertical="center" shrinkToFit="1"/>
    </xf>
    <xf numFmtId="4" fontId="23" fillId="0" borderId="3" xfId="0" applyNumberFormat="1" applyFont="1" applyFill="1" applyBorder="1" applyAlignment="1">
      <alignment horizontal="right" vertical="center" shrinkToFit="1"/>
    </xf>
    <xf numFmtId="177" fontId="19" fillId="0" borderId="18" xfId="0" applyNumberFormat="1" applyFont="1" applyFill="1" applyBorder="1" applyAlignment="1" applyProtection="1">
      <alignment horizontal="center" vertical="center"/>
      <protection hidden="1"/>
    </xf>
    <xf numFmtId="177" fontId="19" fillId="0" borderId="16" xfId="0" applyNumberFormat="1" applyFont="1" applyFill="1" applyBorder="1" applyAlignment="1" applyProtection="1">
      <alignment horizontal="center" vertical="center" wrapText="1"/>
      <protection hidden="1"/>
    </xf>
    <xf numFmtId="177" fontId="19" fillId="0" borderId="13" xfId="0" applyNumberFormat="1" applyFont="1" applyFill="1" applyBorder="1" applyAlignment="1" applyProtection="1">
      <alignment horizontal="center" vertical="center" wrapText="1"/>
      <protection hidden="1"/>
    </xf>
    <xf numFmtId="0" fontId="26" fillId="0" borderId="3" xfId="0" applyNumberFormat="1" applyFont="1" applyFill="1" applyBorder="1" applyAlignment="1">
      <alignment horizontal="center" vertical="center" shrinkToFit="1"/>
    </xf>
    <xf numFmtId="177" fontId="14" fillId="0" borderId="0" xfId="0" applyNumberFormat="1" applyFont="1" applyFill="1" applyBorder="1" applyAlignment="1" applyProtection="1">
      <alignment horizontal="center" vertical="center" shrinkToFit="1"/>
      <protection hidden="1"/>
    </xf>
    <xf numFmtId="177" fontId="19" fillId="0" borderId="0" xfId="0" applyNumberFormat="1" applyFont="1" applyFill="1" applyBorder="1" applyAlignment="1" applyProtection="1">
      <alignment horizontal="center" vertical="center" shrinkToFit="1"/>
      <protection hidden="1"/>
    </xf>
    <xf numFmtId="0" fontId="26" fillId="0" borderId="3" xfId="0" applyNumberFormat="1" applyFont="1" applyFill="1" applyBorder="1" applyAlignment="1">
      <alignment horizontal="right" vertical="center" shrinkToFit="1"/>
    </xf>
    <xf numFmtId="177" fontId="23" fillId="3" borderId="3" xfId="0" applyNumberFormat="1" applyFont="1" applyFill="1" applyBorder="1" applyAlignment="1">
      <alignment horizontal="center" vertical="center" shrinkToFit="1"/>
    </xf>
    <xf numFmtId="177" fontId="14" fillId="0" borderId="3" xfId="0" applyNumberFormat="1" applyFont="1" applyFill="1" applyBorder="1" applyAlignment="1" applyProtection="1">
      <alignment horizontal="center" vertical="center" shrinkToFit="1"/>
      <protection hidden="1"/>
    </xf>
    <xf numFmtId="4" fontId="23" fillId="3" borderId="3" xfId="0" applyNumberFormat="1" applyFont="1" applyFill="1" applyBorder="1" applyAlignment="1">
      <alignment horizontal="center" vertical="center" shrinkToFit="1"/>
    </xf>
    <xf numFmtId="4" fontId="23" fillId="0" borderId="3" xfId="0" applyNumberFormat="1" applyFont="1" applyFill="1" applyBorder="1" applyAlignment="1">
      <alignment horizontal="center" vertical="center" shrinkToFit="1"/>
    </xf>
    <xf numFmtId="177" fontId="23" fillId="4" borderId="9" xfId="0" applyNumberFormat="1" applyFont="1" applyFill="1" applyBorder="1" applyAlignment="1">
      <alignment horizontal="right" vertical="center" shrinkToFit="1"/>
    </xf>
    <xf numFmtId="10" fontId="24" fillId="0" borderId="0" xfId="0" applyNumberFormat="1" applyFont="1" applyFill="1" applyBorder="1" applyAlignment="1">
      <alignment vertical="center"/>
    </xf>
    <xf numFmtId="177" fontId="23" fillId="4" borderId="1" xfId="0" applyNumberFormat="1" applyFont="1" applyFill="1" applyBorder="1" applyAlignment="1">
      <alignment horizontal="right" vertical="center" shrinkToFit="1"/>
    </xf>
    <xf numFmtId="177" fontId="23" fillId="4" borderId="7" xfId="0" applyNumberFormat="1" applyFont="1" applyFill="1" applyBorder="1" applyAlignment="1">
      <alignment horizontal="right" vertical="center" shrinkToFit="1"/>
    </xf>
    <xf numFmtId="177" fontId="23" fillId="4" borderId="3" xfId="0" applyNumberFormat="1" applyFont="1" applyFill="1" applyBorder="1" applyAlignment="1">
      <alignment horizontal="right" vertical="center" shrinkToFit="1"/>
    </xf>
    <xf numFmtId="177" fontId="14" fillId="4" borderId="0" xfId="0" applyNumberFormat="1" applyFont="1" applyFill="1" applyBorder="1" applyAlignment="1" applyProtection="1">
      <alignment horizontal="right" vertical="center" shrinkToFit="1"/>
      <protection hidden="1"/>
    </xf>
    <xf numFmtId="177" fontId="14" fillId="4" borderId="3" xfId="0" applyNumberFormat="1" applyFont="1" applyFill="1" applyBorder="1" applyAlignment="1" applyProtection="1">
      <alignment horizontal="center" vertical="center" shrinkToFit="1"/>
      <protection hidden="1"/>
    </xf>
    <xf numFmtId="4" fontId="23" fillId="4" borderId="3" xfId="0" applyNumberFormat="1" applyFont="1" applyFill="1" applyBorder="1" applyAlignment="1">
      <alignment horizontal="center" vertical="center" shrinkToFit="1"/>
    </xf>
    <xf numFmtId="10" fontId="12" fillId="0" borderId="0" xfId="0" applyNumberFormat="1" applyFont="1" applyFill="1" applyBorder="1" applyAlignment="1" applyProtection="1">
      <alignment vertical="center"/>
      <protection hidden="1"/>
    </xf>
    <xf numFmtId="177" fontId="12" fillId="0" borderId="23" xfId="0" applyNumberFormat="1" applyFont="1" applyFill="1" applyBorder="1" applyAlignment="1" applyProtection="1">
      <alignment horizontal="center" vertical="center"/>
      <protection hidden="1"/>
    </xf>
    <xf numFmtId="177" fontId="12" fillId="0" borderId="21" xfId="0" applyNumberFormat="1" applyFont="1" applyFill="1" applyBorder="1" applyAlignment="1" applyProtection="1">
      <alignment horizontal="center" vertical="center"/>
      <protection hidden="1"/>
    </xf>
    <xf numFmtId="177" fontId="12" fillId="0" borderId="20" xfId="0" applyNumberFormat="1" applyFont="1" applyFill="1" applyBorder="1" applyAlignment="1" applyProtection="1">
      <alignment horizontal="center" vertical="center"/>
      <protection hidden="1"/>
    </xf>
    <xf numFmtId="177" fontId="12" fillId="0" borderId="3" xfId="0" applyNumberFormat="1" applyFont="1" applyFill="1" applyBorder="1" applyAlignment="1" applyProtection="1">
      <alignment horizontal="center" vertical="center"/>
      <protection hidden="1"/>
    </xf>
    <xf numFmtId="177" fontId="12" fillId="0" borderId="19" xfId="0" applyNumberFormat="1" applyFont="1" applyFill="1" applyBorder="1" applyAlignment="1" applyProtection="1">
      <alignment horizontal="center" vertical="center" wrapText="1"/>
      <protection hidden="1"/>
    </xf>
    <xf numFmtId="177" fontId="12" fillId="0" borderId="13" xfId="0" applyNumberFormat="1" applyFont="1" applyFill="1" applyBorder="1" applyAlignment="1" applyProtection="1">
      <alignment horizontal="center" vertical="center"/>
      <protection hidden="1"/>
    </xf>
    <xf numFmtId="177" fontId="2" fillId="0" borderId="9" xfId="0" applyNumberFormat="1" applyFont="1" applyFill="1" applyBorder="1" applyAlignment="1">
      <alignment horizontal="right" vertical="center" shrinkToFit="1"/>
    </xf>
    <xf numFmtId="177" fontId="2" fillId="0" borderId="7" xfId="0" applyNumberFormat="1" applyFont="1" applyFill="1" applyBorder="1" applyAlignment="1">
      <alignment vertical="center" shrinkToFit="1"/>
    </xf>
    <xf numFmtId="177" fontId="12" fillId="0" borderId="0" xfId="0" applyNumberFormat="1" applyFont="1" applyFill="1" applyBorder="1" applyAlignment="1" applyProtection="1">
      <alignment horizontal="right" vertical="center" shrinkToFit="1"/>
      <protection hidden="1"/>
    </xf>
    <xf numFmtId="177" fontId="12" fillId="0" borderId="0" xfId="0" applyNumberFormat="1" applyFont="1" applyFill="1" applyBorder="1" applyAlignment="1" applyProtection="1">
      <alignment vertical="center" shrinkToFit="1"/>
      <protection hidden="1"/>
    </xf>
    <xf numFmtId="177" fontId="2" fillId="0" borderId="0" xfId="0" applyNumberFormat="1" applyFont="1" applyFill="1" applyBorder="1" applyAlignment="1">
      <alignment vertical="center" shrinkToFit="1"/>
    </xf>
    <xf numFmtId="177" fontId="12" fillId="0" borderId="3" xfId="0" applyNumberFormat="1" applyFont="1" applyFill="1" applyBorder="1" applyAlignment="1" applyProtection="1">
      <alignment vertical="center" shrinkToFit="1"/>
      <protection hidden="1"/>
    </xf>
    <xf numFmtId="177" fontId="2" fillId="0" borderId="3" xfId="0" applyNumberFormat="1" applyFont="1" applyFill="1" applyBorder="1" applyAlignment="1">
      <alignment horizontal="right" vertical="center" shrinkToFit="1"/>
    </xf>
    <xf numFmtId="0" fontId="2" fillId="0" borderId="3" xfId="0" applyFont="1" applyFill="1" applyBorder="1" applyAlignment="1">
      <alignment vertical="center" shrinkToFit="1"/>
    </xf>
    <xf numFmtId="4" fontId="2" fillId="0" borderId="5" xfId="0" applyNumberFormat="1" applyFont="1" applyFill="1" applyBorder="1" applyAlignment="1">
      <alignment vertical="center" shrinkToFit="1"/>
    </xf>
    <xf numFmtId="4" fontId="2" fillId="0" borderId="3" xfId="0" applyNumberFormat="1" applyFont="1" applyFill="1" applyBorder="1" applyAlignment="1">
      <alignment horizontal="right" vertical="center" shrinkToFit="1"/>
    </xf>
    <xf numFmtId="177" fontId="27" fillId="0" borderId="16" xfId="0" applyNumberFormat="1" applyFont="1" applyFill="1" applyBorder="1" applyAlignment="1" applyProtection="1">
      <alignment horizontal="center" vertical="center" wrapText="1"/>
      <protection hidden="1"/>
    </xf>
    <xf numFmtId="177" fontId="12" fillId="0" borderId="20" xfId="0" applyNumberFormat="1" applyFont="1" applyFill="1" applyBorder="1" applyAlignment="1" applyProtection="1">
      <alignment horizontal="center" vertical="center" wrapText="1"/>
      <protection hidden="1"/>
    </xf>
    <xf numFmtId="177" fontId="27" fillId="0" borderId="17" xfId="0" applyNumberFormat="1" applyFont="1" applyFill="1" applyBorder="1" applyAlignment="1" applyProtection="1">
      <alignment horizontal="center" vertical="center" wrapText="1"/>
      <protection hidden="1"/>
    </xf>
    <xf numFmtId="177" fontId="27" fillId="0" borderId="13" xfId="0" applyNumberFormat="1" applyFont="1" applyFill="1" applyBorder="1" applyAlignment="1" applyProtection="1">
      <alignment horizontal="center" vertical="center" wrapText="1"/>
      <protection hidden="1"/>
    </xf>
    <xf numFmtId="177" fontId="12" fillId="0" borderId="3" xfId="0" applyNumberFormat="1" applyFont="1" applyFill="1" applyBorder="1" applyAlignment="1" applyProtection="1">
      <alignment vertical="center" wrapText="1"/>
      <protection hidden="1"/>
    </xf>
    <xf numFmtId="177" fontId="28" fillId="0" borderId="1" xfId="0" applyNumberFormat="1" applyFont="1" applyFill="1" applyBorder="1" applyAlignment="1">
      <alignment horizontal="right" vertical="center" shrinkToFit="1"/>
    </xf>
    <xf numFmtId="177" fontId="28" fillId="0" borderId="1" xfId="0" applyNumberFormat="1" applyFont="1" applyFill="1" applyBorder="1" applyAlignment="1">
      <alignment vertical="center" shrinkToFit="1"/>
    </xf>
    <xf numFmtId="177" fontId="2" fillId="0" borderId="12" xfId="0" applyNumberFormat="1" applyFont="1" applyFill="1" applyBorder="1" applyAlignment="1">
      <alignment vertical="center" shrinkToFit="1"/>
    </xf>
    <xf numFmtId="177" fontId="27" fillId="0" borderId="0" xfId="0" applyNumberFormat="1" applyFont="1" applyFill="1" applyBorder="1" applyAlignment="1" applyProtection="1">
      <alignment vertical="center" shrinkToFit="1"/>
      <protection hidden="1"/>
    </xf>
    <xf numFmtId="177" fontId="28" fillId="0" borderId="3" xfId="0" applyNumberFormat="1" applyFont="1" applyFill="1" applyBorder="1" applyAlignment="1">
      <alignment horizontal="right" vertical="center" shrinkToFit="1"/>
    </xf>
    <xf numFmtId="177" fontId="27" fillId="0" borderId="0" xfId="0" applyNumberFormat="1" applyFont="1" applyFill="1" applyBorder="1" applyAlignment="1" applyProtection="1">
      <alignment horizontal="right" vertical="center" shrinkToFit="1"/>
      <protection hidden="1"/>
    </xf>
    <xf numFmtId="176" fontId="2" fillId="0" borderId="1" xfId="0" applyNumberFormat="1" applyFont="1" applyFill="1" applyBorder="1" applyAlignment="1">
      <alignment vertical="center" shrinkToFit="1"/>
    </xf>
    <xf numFmtId="4" fontId="2" fillId="0" borderId="1" xfId="0" applyNumberFormat="1" applyFont="1" applyFill="1" applyBorder="1" applyAlignment="1">
      <alignment horizontal="right" vertical="center" shrinkToFit="1"/>
    </xf>
    <xf numFmtId="177" fontId="12" fillId="0" borderId="19" xfId="0" applyNumberFormat="1" applyFont="1" applyFill="1" applyBorder="1" applyAlignment="1" applyProtection="1">
      <alignment horizontal="center" vertical="center"/>
      <protection hidden="1"/>
    </xf>
    <xf numFmtId="177" fontId="14" fillId="0" borderId="0" xfId="0" applyNumberFormat="1" applyFont="1" applyFill="1" applyBorder="1" applyAlignment="1" applyProtection="1">
      <alignment horizontal="center" vertical="center"/>
      <protection hidden="1"/>
    </xf>
    <xf numFmtId="177" fontId="8" fillId="0" borderId="0" xfId="0" applyNumberFormat="1" applyFont="1" applyFill="1" applyBorder="1" applyAlignment="1" applyProtection="1">
      <alignment horizontal="center" vertical="center"/>
      <protection hidden="1"/>
    </xf>
    <xf numFmtId="177" fontId="18" fillId="0" borderId="0" xfId="0" applyNumberFormat="1" applyFont="1" applyFill="1" applyBorder="1" applyAlignment="1" applyProtection="1">
      <alignment horizontal="center" vertical="center"/>
      <protection hidden="1"/>
    </xf>
    <xf numFmtId="177" fontId="27" fillId="0" borderId="0" xfId="0" applyNumberFormat="1" applyFont="1" applyFill="1" applyBorder="1" applyAlignment="1" applyProtection="1">
      <alignment horizontal="center" vertical="center"/>
      <protection hidden="1"/>
    </xf>
    <xf numFmtId="177" fontId="14" fillId="0" borderId="3" xfId="0" applyNumberFormat="1" applyFont="1" applyFill="1" applyBorder="1" applyAlignment="1" applyProtection="1">
      <alignment horizontal="center" vertical="center"/>
      <protection hidden="1"/>
    </xf>
    <xf numFmtId="177" fontId="14" fillId="0" borderId="3" xfId="0" applyNumberFormat="1" applyFont="1" applyFill="1" applyBorder="1" applyAlignment="1" applyProtection="1">
      <alignment horizontal="center" vertical="center" wrapText="1"/>
      <protection hidden="1"/>
    </xf>
    <xf numFmtId="177" fontId="14" fillId="0" borderId="13" xfId="0" applyNumberFormat="1" applyFont="1" applyFill="1" applyBorder="1" applyAlignment="1" applyProtection="1">
      <alignment horizontal="right" vertical="center" shrinkToFit="1"/>
      <protection hidden="1"/>
    </xf>
    <xf numFmtId="49" fontId="14" fillId="0" borderId="3" xfId="0" applyNumberFormat="1" applyFont="1" applyFill="1" applyBorder="1" applyAlignment="1" applyProtection="1">
      <alignment horizontal="center" vertical="center"/>
      <protection hidden="1"/>
    </xf>
    <xf numFmtId="177" fontId="14" fillId="0" borderId="3" xfId="0" applyNumberFormat="1" applyFont="1" applyFill="1" applyBorder="1" applyAlignment="1" applyProtection="1">
      <alignment horizontal="right" vertical="center"/>
      <protection hidden="1"/>
    </xf>
    <xf numFmtId="49" fontId="14" fillId="0" borderId="3" xfId="0" applyNumberFormat="1" applyFont="1" applyFill="1" applyBorder="1" applyAlignment="1" applyProtection="1">
      <alignment horizontal="center" vertical="center" wrapText="1"/>
      <protection hidden="1"/>
    </xf>
    <xf numFmtId="177" fontId="29" fillId="0" borderId="0" xfId="0" applyNumberFormat="1" applyFont="1" applyFill="1" applyBorder="1" applyAlignment="1">
      <alignment vertical="center"/>
    </xf>
    <xf numFmtId="177" fontId="30" fillId="0" borderId="0" xfId="0" applyNumberFormat="1" applyFont="1" applyFill="1" applyBorder="1" applyAlignment="1" applyProtection="1">
      <alignment horizontal="center" vertical="center"/>
      <protection hidden="1"/>
    </xf>
    <xf numFmtId="177" fontId="14" fillId="0" borderId="15" xfId="0" applyNumberFormat="1" applyFont="1" applyFill="1" applyBorder="1" applyAlignment="1" applyProtection="1">
      <alignment horizontal="center" vertical="center"/>
      <protection hidden="1"/>
    </xf>
    <xf numFmtId="177" fontId="14" fillId="0" borderId="16" xfId="0" applyNumberFormat="1" applyFont="1" applyFill="1" applyBorder="1" applyAlignment="1" applyProtection="1">
      <alignment horizontal="center" vertical="center" wrapText="1"/>
      <protection hidden="1"/>
    </xf>
    <xf numFmtId="177" fontId="14" fillId="0" borderId="16" xfId="0" applyNumberFormat="1" applyFont="1" applyFill="1" applyBorder="1" applyAlignment="1" applyProtection="1">
      <alignment horizontal="center" vertical="center"/>
      <protection hidden="1"/>
    </xf>
    <xf numFmtId="177" fontId="14" fillId="0" borderId="13" xfId="0" applyNumberFormat="1" applyFont="1" applyFill="1" applyBorder="1" applyAlignment="1" applyProtection="1">
      <alignment horizontal="center" vertical="center" wrapText="1"/>
      <protection hidden="1"/>
    </xf>
    <xf numFmtId="177" fontId="14" fillId="0" borderId="13" xfId="0" applyNumberFormat="1" applyFont="1" applyFill="1" applyBorder="1" applyAlignment="1" applyProtection="1">
      <alignment horizontal="center" vertical="center"/>
      <protection hidden="1"/>
    </xf>
    <xf numFmtId="177" fontId="12" fillId="0" borderId="0" xfId="0" applyNumberFormat="1" applyFont="1" applyFill="1" applyBorder="1" applyAlignment="1" applyProtection="1">
      <alignment vertical="center" wrapText="1"/>
      <protection hidden="1"/>
    </xf>
    <xf numFmtId="177" fontId="30" fillId="0" borderId="0" xfId="0" applyNumberFormat="1" applyFont="1" applyFill="1" applyBorder="1" applyAlignment="1" applyProtection="1">
      <alignment vertical="center"/>
      <protection hidden="1"/>
    </xf>
    <xf numFmtId="177" fontId="8" fillId="0" borderId="15" xfId="0" applyNumberFormat="1" applyFont="1" applyFill="1" applyBorder="1" applyAlignment="1" applyProtection="1">
      <alignment horizontal="center" vertical="center"/>
      <protection hidden="1"/>
    </xf>
    <xf numFmtId="177" fontId="12" fillId="0" borderId="13" xfId="0" applyNumberFormat="1" applyFont="1" applyFill="1" applyBorder="1" applyAlignment="1" applyProtection="1">
      <alignment horizontal="center" vertical="center" wrapText="1"/>
      <protection hidden="1"/>
    </xf>
    <xf numFmtId="177" fontId="31" fillId="0" borderId="3" xfId="0" applyNumberFormat="1" applyFont="1" applyFill="1" applyBorder="1" applyAlignment="1" applyProtection="1">
      <alignment horizontal="left" vertical="center"/>
      <protection hidden="1"/>
    </xf>
    <xf numFmtId="177" fontId="31" fillId="0" borderId="3" xfId="0" applyNumberFormat="1" applyFont="1" applyFill="1" applyBorder="1" applyAlignment="1" applyProtection="1">
      <alignment horizontal="right" vertical="center" shrinkToFit="1"/>
      <protection hidden="1"/>
    </xf>
    <xf numFmtId="177" fontId="31" fillId="0" borderId="3" xfId="0" applyNumberFormat="1" applyFont="1" applyFill="1" applyBorder="1" applyAlignment="1" applyProtection="1">
      <alignment vertical="center" wrapText="1"/>
      <protection hidden="1"/>
    </xf>
    <xf numFmtId="177" fontId="31" fillId="0" borderId="3" xfId="0" applyNumberFormat="1" applyFont="1" applyFill="1" applyBorder="1" applyAlignment="1" applyProtection="1">
      <alignment horizontal="left" vertical="center" wrapText="1"/>
      <protection hidden="1"/>
    </xf>
    <xf numFmtId="177" fontId="31" fillId="0" borderId="0" xfId="0" applyNumberFormat="1" applyFont="1" applyFill="1" applyBorder="1" applyAlignment="1" applyProtection="1">
      <alignment horizontal="left" vertical="center"/>
      <protection hidden="1"/>
    </xf>
    <xf numFmtId="177" fontId="31" fillId="0" borderId="0" xfId="0" applyNumberFormat="1" applyFont="1" applyFill="1" applyBorder="1" applyAlignment="1" applyProtection="1">
      <alignment horizontal="right" vertical="center" shrinkToFit="1"/>
      <protection hidden="1"/>
    </xf>
    <xf numFmtId="177" fontId="31" fillId="0" borderId="3" xfId="0" applyNumberFormat="1" applyFont="1" applyFill="1" applyBorder="1" applyAlignment="1" applyProtection="1">
      <alignment horizontal="right" vertical="center" wrapText="1" shrinkToFit="1"/>
      <protection hidden="1"/>
    </xf>
    <xf numFmtId="177" fontId="31" fillId="0" borderId="0" xfId="0" applyNumberFormat="1" applyFont="1" applyFill="1" applyBorder="1" applyAlignment="1" applyProtection="1">
      <alignment vertical="center"/>
      <protection hidden="1"/>
    </xf>
    <xf numFmtId="177" fontId="31" fillId="0" borderId="15" xfId="0" applyNumberFormat="1" applyFont="1" applyFill="1" applyBorder="1" applyAlignment="1" applyProtection="1">
      <alignment vertical="center" shrinkToFit="1"/>
      <protection hidden="1"/>
    </xf>
    <xf numFmtId="177" fontId="31" fillId="0" borderId="0" xfId="0" applyNumberFormat="1" applyFont="1" applyFill="1" applyBorder="1" applyAlignment="1" applyProtection="1">
      <alignment vertical="center" shrinkToFit="1"/>
      <protection hidden="1"/>
    </xf>
    <xf numFmtId="177" fontId="31" fillId="0" borderId="3" xfId="0" applyNumberFormat="1" applyFont="1" applyFill="1" applyBorder="1" applyAlignment="1" applyProtection="1">
      <alignment horizontal="center" vertical="center"/>
      <protection hidden="1"/>
    </xf>
    <xf numFmtId="177" fontId="31" fillId="0" borderId="3" xfId="0" applyNumberFormat="1" applyFont="1" applyFill="1" applyBorder="1" applyAlignment="1" applyProtection="1">
      <alignment vertical="center"/>
      <protection hidden="1"/>
    </xf>
    <xf numFmtId="177" fontId="31" fillId="0" borderId="0" xfId="0" applyNumberFormat="1" applyFont="1" applyFill="1" applyBorder="1" applyAlignment="1" applyProtection="1">
      <alignment horizontal="center" vertical="center"/>
      <protection hidden="1"/>
    </xf>
    <xf numFmtId="177" fontId="12" fillId="0" borderId="23" xfId="0" applyNumberFormat="1" applyFont="1" applyFill="1" applyBorder="1" applyAlignment="1" applyProtection="1">
      <alignment horizontal="center" vertical="center" wrapText="1"/>
      <protection hidden="1"/>
    </xf>
    <xf numFmtId="177" fontId="12" fillId="0" borderId="25" xfId="0" applyNumberFormat="1" applyFont="1" applyFill="1" applyBorder="1" applyAlignment="1" applyProtection="1">
      <alignment horizontal="center" vertical="center" wrapText="1"/>
      <protection hidden="1"/>
    </xf>
    <xf numFmtId="178" fontId="12" fillId="0" borderId="0" xfId="0" applyNumberFormat="1" applyFont="1" applyFill="1" applyBorder="1" applyAlignment="1" applyProtection="1">
      <alignment horizontal="right" vertical="center" shrinkToFit="1"/>
      <protection hidden="1"/>
    </xf>
    <xf numFmtId="177" fontId="7" fillId="0" borderId="0" xfId="0" applyNumberFormat="1" applyFont="1">
      <alignment vertical="center"/>
    </xf>
    <xf numFmtId="177" fontId="12" fillId="0" borderId="24" xfId="0" applyNumberFormat="1" applyFont="1" applyFill="1" applyBorder="1" applyAlignment="1" applyProtection="1">
      <alignment horizontal="center" vertical="center" wrapText="1"/>
      <protection hidden="1"/>
    </xf>
    <xf numFmtId="10" fontId="10" fillId="0" borderId="0" xfId="0" applyNumberFormat="1" applyFont="1" applyFill="1" applyBorder="1" applyAlignment="1">
      <alignment vertical="center"/>
    </xf>
    <xf numFmtId="0" fontId="32" fillId="0" borderId="0" xfId="0" applyFont="1">
      <alignment vertical="center"/>
    </xf>
    <xf numFmtId="0" fontId="33" fillId="0" borderId="0" xfId="0" applyFont="1" applyAlignment="1">
      <alignment horizontal="justify" vertical="center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_基数表（基层卫生院）_7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customXml" Target="../customXml/item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E9:K18"/>
  <sheetViews>
    <sheetView workbookViewId="0">
      <selection activeCell="A15" sqref="A15"/>
    </sheetView>
  </sheetViews>
  <sheetFormatPr defaultColWidth="9" defaultRowHeight="13.5"/>
  <cols>
    <col min="5" max="5" width="12.1333333333333" customWidth="1"/>
  </cols>
  <sheetData>
    <row r="9" ht="22.5" spans="5:5">
      <c r="E9" s="276" t="s">
        <v>0</v>
      </c>
    </row>
    <row r="13" ht="34" customHeight="1"/>
    <row r="14" s="275" customFormat="1" ht="90" customHeight="1" spans="11:11">
      <c r="K14" s="277" t="s">
        <v>1</v>
      </c>
    </row>
    <row r="15" ht="60" customHeight="1" spans="11:11">
      <c r="K15" s="278" t="s">
        <v>2</v>
      </c>
    </row>
    <row r="16" ht="87" customHeight="1" spans="11:11">
      <c r="K16" s="279" t="s">
        <v>0</v>
      </c>
    </row>
    <row r="17" ht="60" customHeight="1" spans="11:11">
      <c r="K17" s="278" t="s">
        <v>3</v>
      </c>
    </row>
    <row r="18" ht="60" customHeight="1" spans="11:11">
      <c r="K18" s="279" t="s">
        <v>0</v>
      </c>
    </row>
  </sheetData>
  <pageMargins left="0.75" right="0.75" top="1" bottom="1" header="0.5" footer="0.5"/>
  <pageSetup paperSize="8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72"/>
  <sheetViews>
    <sheetView zoomScale="115" zoomScaleNormal="115" workbookViewId="0">
      <pane xSplit="1" ySplit="6" topLeftCell="B25" activePane="bottomRight" state="frozen"/>
      <selection/>
      <selection pane="topRight"/>
      <selection pane="bottomLeft"/>
      <selection pane="bottomRight" activeCell="G5" sqref="G5:G6"/>
    </sheetView>
  </sheetViews>
  <sheetFormatPr defaultColWidth="8.89166666666667" defaultRowHeight="14.25"/>
  <cols>
    <col min="1" max="1" width="14.5583333333333" style="20" customWidth="1"/>
    <col min="2" max="2" width="7.65" style="20" customWidth="1"/>
    <col min="3" max="3" width="6.71666666666667" style="20" customWidth="1"/>
    <col min="4" max="4" width="6.66666666666667" style="20" customWidth="1"/>
    <col min="5" max="5" width="7.13333333333333" style="20" customWidth="1"/>
    <col min="6" max="7" width="6.63333333333333" style="20" customWidth="1"/>
    <col min="8" max="8" width="6.13333333333333" style="20" customWidth="1"/>
    <col min="9" max="9" width="6.63333333333333" style="20" customWidth="1"/>
    <col min="10" max="10" width="6.13333333333333" style="20" customWidth="1"/>
    <col min="11" max="11" width="6.63333333333333" style="20" customWidth="1"/>
    <col min="12" max="12" width="6.13333333333333" style="20" customWidth="1"/>
    <col min="13" max="13" width="6.63333333333333" style="20" customWidth="1"/>
    <col min="14" max="16" width="6.13333333333333" style="20" customWidth="1"/>
    <col min="17" max="17" width="7.75" style="20" customWidth="1"/>
    <col min="18" max="18" width="7.38333333333333" style="20" customWidth="1"/>
    <col min="19" max="19" width="6.38333333333333" style="20" customWidth="1"/>
    <col min="20" max="20" width="7.38333333333333" style="20" customWidth="1"/>
    <col min="21" max="21" width="6.13333333333333" style="20" customWidth="1"/>
    <col min="22" max="22" width="7" style="20" customWidth="1"/>
    <col min="23" max="23" width="6.13333333333333" style="20" customWidth="1"/>
    <col min="24" max="24" width="7.08333333333333" style="20" customWidth="1"/>
    <col min="25" max="25" width="6.13333333333333" style="20" customWidth="1"/>
    <col min="26" max="26" width="6.88333333333333" style="20" customWidth="1"/>
    <col min="27" max="27" width="6.13333333333333" style="20" customWidth="1"/>
    <col min="28" max="28" width="7.25" style="20" customWidth="1"/>
    <col min="29" max="29" width="6.71666666666667" style="20" customWidth="1"/>
    <col min="30" max="31" width="8.89166666666667" style="20"/>
    <col min="32" max="32" width="10" style="101"/>
    <col min="33" max="16352" width="8.89166666666667" style="20"/>
    <col min="16353" max="16384" width="8.89166666666667" style="22"/>
  </cols>
  <sheetData>
    <row r="1" s="101" customFormat="1" ht="27.75" customHeight="1" spans="1:29">
      <c r="A1" s="102"/>
      <c r="B1" s="102" t="s">
        <v>113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</row>
    <row r="2" s="47" customFormat="1" ht="21" customHeight="1" spans="1:32">
      <c r="A2" s="103" t="s">
        <v>5</v>
      </c>
      <c r="AF2" s="101"/>
    </row>
    <row r="3" s="47" customFormat="1" ht="21" customHeight="1" spans="1:32">
      <c r="A3" s="104" t="s">
        <v>6</v>
      </c>
      <c r="B3" s="105" t="s">
        <v>114</v>
      </c>
      <c r="C3" s="105" t="s">
        <v>40</v>
      </c>
      <c r="D3" s="105" t="s">
        <v>41</v>
      </c>
      <c r="E3" s="82" t="s">
        <v>115</v>
      </c>
      <c r="F3" s="106" t="s">
        <v>116</v>
      </c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82" t="s">
        <v>117</v>
      </c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113" t="s">
        <v>118</v>
      </c>
      <c r="AE3" s="114" t="s">
        <v>119</v>
      </c>
      <c r="AF3" s="115" t="s">
        <v>120</v>
      </c>
    </row>
    <row r="4" s="47" customFormat="1" ht="15" customHeight="1" spans="1:32">
      <c r="A4" s="107"/>
      <c r="B4" s="108"/>
      <c r="C4" s="108"/>
      <c r="D4" s="108"/>
      <c r="E4" s="82"/>
      <c r="F4" s="82" t="s">
        <v>11</v>
      </c>
      <c r="G4" s="82" t="s">
        <v>121</v>
      </c>
      <c r="H4" s="82"/>
      <c r="I4" s="82"/>
      <c r="J4" s="82"/>
      <c r="K4" s="82"/>
      <c r="L4" s="82"/>
      <c r="M4" s="82"/>
      <c r="N4" s="82"/>
      <c r="O4" s="82"/>
      <c r="P4" s="82"/>
      <c r="Q4" s="82" t="s">
        <v>11</v>
      </c>
      <c r="R4" s="82" t="s">
        <v>121</v>
      </c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113"/>
      <c r="AE4" s="116"/>
      <c r="AF4" s="115"/>
    </row>
    <row r="5" s="47" customFormat="1" ht="21" customHeight="1" spans="1:32">
      <c r="A5" s="107"/>
      <c r="B5" s="108"/>
      <c r="C5" s="108"/>
      <c r="D5" s="108"/>
      <c r="E5" s="82"/>
      <c r="F5" s="82"/>
      <c r="G5" s="82" t="s">
        <v>122</v>
      </c>
      <c r="H5" s="82" t="s">
        <v>13</v>
      </c>
      <c r="I5" s="82" t="s">
        <v>123</v>
      </c>
      <c r="J5" s="82" t="s">
        <v>13</v>
      </c>
      <c r="K5" s="82" t="s">
        <v>124</v>
      </c>
      <c r="L5" s="82" t="s">
        <v>13</v>
      </c>
      <c r="M5" s="80" t="s">
        <v>125</v>
      </c>
      <c r="N5" s="82" t="s">
        <v>13</v>
      </c>
      <c r="O5" s="80" t="s">
        <v>60</v>
      </c>
      <c r="P5" s="111" t="s">
        <v>13</v>
      </c>
      <c r="Q5" s="82"/>
      <c r="R5" s="82" t="s">
        <v>122</v>
      </c>
      <c r="S5" s="82" t="s">
        <v>13</v>
      </c>
      <c r="T5" s="82" t="s">
        <v>126</v>
      </c>
      <c r="U5" s="82" t="s">
        <v>13</v>
      </c>
      <c r="V5" s="82" t="s">
        <v>123</v>
      </c>
      <c r="W5" s="82" t="s">
        <v>13</v>
      </c>
      <c r="X5" s="82" t="s">
        <v>124</v>
      </c>
      <c r="Y5" s="82" t="s">
        <v>13</v>
      </c>
      <c r="Z5" s="82" t="s">
        <v>127</v>
      </c>
      <c r="AA5" s="82" t="s">
        <v>13</v>
      </c>
      <c r="AB5" s="82" t="s">
        <v>128</v>
      </c>
      <c r="AC5" s="82" t="s">
        <v>13</v>
      </c>
      <c r="AD5" s="113"/>
      <c r="AE5" s="116"/>
      <c r="AF5" s="115"/>
    </row>
    <row r="6" s="47" customFormat="1" ht="33.75" customHeight="1" spans="1:32">
      <c r="A6" s="107"/>
      <c r="B6" s="108"/>
      <c r="C6" s="108"/>
      <c r="D6" s="108"/>
      <c r="E6" s="82"/>
      <c r="F6" s="82"/>
      <c r="G6" s="82"/>
      <c r="H6" s="82"/>
      <c r="I6" s="82"/>
      <c r="J6" s="82"/>
      <c r="K6" s="82"/>
      <c r="L6" s="82"/>
      <c r="M6" s="80"/>
      <c r="N6" s="82"/>
      <c r="O6" s="80"/>
      <c r="P6" s="111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113"/>
      <c r="AE6" s="116"/>
      <c r="AF6" s="115"/>
    </row>
    <row r="7" s="47" customFormat="1" ht="28" customHeight="1" spans="1:32">
      <c r="A7" s="80" t="s">
        <v>16</v>
      </c>
      <c r="B7" s="99">
        <v>839.455628574099</v>
      </c>
      <c r="C7" s="99">
        <v>8.211173359588</v>
      </c>
      <c r="D7" s="99">
        <v>4.46384858692</v>
      </c>
      <c r="E7" s="99">
        <v>82.42516592171</v>
      </c>
      <c r="F7" s="99">
        <v>203.928973814145</v>
      </c>
      <c r="G7" s="99">
        <v>68.2899580213072</v>
      </c>
      <c r="H7" s="99">
        <v>33.4871287507898</v>
      </c>
      <c r="I7" s="99">
        <v>15.0943484792364</v>
      </c>
      <c r="J7" s="99">
        <v>7.40176748645483</v>
      </c>
      <c r="K7" s="99">
        <v>36.7705305681457</v>
      </c>
      <c r="L7" s="99">
        <v>18.0310477125518</v>
      </c>
      <c r="M7" s="99">
        <v>28.0686957121207</v>
      </c>
      <c r="N7" s="99">
        <v>13.763956728239</v>
      </c>
      <c r="O7" s="99">
        <v>55.7054410333348</v>
      </c>
      <c r="P7" s="99">
        <v>27.3160993219645</v>
      </c>
      <c r="Q7" s="70">
        <v>6892.91569390389</v>
      </c>
      <c r="R7" s="70">
        <v>1025.97548856538</v>
      </c>
      <c r="S7" s="70">
        <v>14.8844920513501</v>
      </c>
      <c r="T7" s="70">
        <v>918.986967351774</v>
      </c>
      <c r="U7" s="70">
        <v>13.3323401614288</v>
      </c>
      <c r="V7" s="70">
        <v>497.975312174248</v>
      </c>
      <c r="W7" s="70">
        <v>7.22445093321914</v>
      </c>
      <c r="X7" s="70">
        <v>739.869973173979</v>
      </c>
      <c r="Y7" s="70">
        <v>10.7337737182586</v>
      </c>
      <c r="Z7" s="70">
        <v>1375.25698759881</v>
      </c>
      <c r="AA7" s="70">
        <v>19.9517453668422</v>
      </c>
      <c r="AB7" s="70">
        <v>2334.8509650397</v>
      </c>
      <c r="AC7" s="70">
        <v>33.8731977689013</v>
      </c>
      <c r="AD7" s="117">
        <v>5134986</v>
      </c>
      <c r="AE7" s="118">
        <v>229218</v>
      </c>
      <c r="AF7" s="119"/>
    </row>
    <row r="8" s="47" customFormat="1" ht="28" customHeight="1" spans="1:32">
      <c r="A8" s="109" t="s">
        <v>17</v>
      </c>
      <c r="B8" s="99">
        <v>1221.04883500348</v>
      </c>
      <c r="C8" s="99">
        <v>7.8186436736373</v>
      </c>
      <c r="D8" s="99">
        <v>5.90471858914</v>
      </c>
      <c r="E8" s="99">
        <v>94.9490816512</v>
      </c>
      <c r="F8" s="99">
        <v>241.180032867751</v>
      </c>
      <c r="G8" s="99">
        <v>88.366456063691</v>
      </c>
      <c r="H8" s="99">
        <v>36.639208898419</v>
      </c>
      <c r="I8" s="99">
        <v>22.3307844585375</v>
      </c>
      <c r="J8" s="99">
        <v>9.25896899217292</v>
      </c>
      <c r="K8" s="99">
        <v>51.4000100420384</v>
      </c>
      <c r="L8" s="99">
        <v>21.3118845000835</v>
      </c>
      <c r="M8" s="99">
        <v>30.5842066895916</v>
      </c>
      <c r="N8" s="99">
        <v>12.6810691274605</v>
      </c>
      <c r="O8" s="99">
        <v>48.4985756138927</v>
      </c>
      <c r="P8" s="99">
        <v>20.1088684818641</v>
      </c>
      <c r="Q8" s="70">
        <v>9546.94574900216</v>
      </c>
      <c r="R8" s="70">
        <v>1535.81435133038</v>
      </c>
      <c r="S8" s="70">
        <v>16.0869705527645</v>
      </c>
      <c r="T8" s="70">
        <v>1531.28480640548</v>
      </c>
      <c r="U8" s="70">
        <v>16.0395255892758</v>
      </c>
      <c r="V8" s="70">
        <v>666.086957541055</v>
      </c>
      <c r="W8" s="70">
        <v>6.97696389036959</v>
      </c>
      <c r="X8" s="70">
        <v>1032.76833053873</v>
      </c>
      <c r="Y8" s="70">
        <v>10.8177877793709</v>
      </c>
      <c r="Z8" s="70">
        <v>1443.48180304698</v>
      </c>
      <c r="AA8" s="70">
        <v>15.1198282780422</v>
      </c>
      <c r="AB8" s="70">
        <v>3337.50950013954</v>
      </c>
      <c r="AC8" s="70">
        <v>34.958923910177</v>
      </c>
      <c r="AD8" s="120">
        <v>941044</v>
      </c>
      <c r="AE8" s="121">
        <v>55566</v>
      </c>
      <c r="AF8" s="119"/>
    </row>
    <row r="9" s="47" customFormat="1" ht="28" customHeight="1" spans="1:32">
      <c r="A9" s="109" t="s">
        <v>18</v>
      </c>
      <c r="B9" s="99">
        <v>1046.2505706207</v>
      </c>
      <c r="C9" s="99">
        <v>8.84680378362</v>
      </c>
      <c r="D9" s="99">
        <v>3.8728080625</v>
      </c>
      <c r="E9" s="99">
        <v>85.17183570829</v>
      </c>
      <c r="F9" s="99">
        <v>215.770484364646</v>
      </c>
      <c r="G9" s="99">
        <v>72.4952512501644</v>
      </c>
      <c r="H9" s="99">
        <v>33.5983169633385</v>
      </c>
      <c r="I9" s="99">
        <v>18.8534265114263</v>
      </c>
      <c r="J9" s="99">
        <v>8.73772266255126</v>
      </c>
      <c r="K9" s="99">
        <v>44.3354223218622</v>
      </c>
      <c r="L9" s="99">
        <v>20.5474916796018</v>
      </c>
      <c r="M9" s="99">
        <v>27.8544717542921</v>
      </c>
      <c r="N9" s="99">
        <v>12.9093058470494</v>
      </c>
      <c r="O9" s="99">
        <v>52.2319125269008</v>
      </c>
      <c r="P9" s="99">
        <v>24.207162847459</v>
      </c>
      <c r="Q9" s="70">
        <v>9255.97350678181</v>
      </c>
      <c r="R9" s="70">
        <v>1272.06788297308</v>
      </c>
      <c r="S9" s="70">
        <v>13.7432100690548</v>
      </c>
      <c r="T9" s="70">
        <v>1540.61161357658</v>
      </c>
      <c r="U9" s="70">
        <v>16.6445119192247</v>
      </c>
      <c r="V9" s="70">
        <v>644.930917208751</v>
      </c>
      <c r="W9" s="70">
        <v>6.967726482106</v>
      </c>
      <c r="X9" s="70">
        <v>987.397409840092</v>
      </c>
      <c r="Y9" s="70">
        <v>10.6676775718581</v>
      </c>
      <c r="Z9" s="70">
        <v>1899.99848559067</v>
      </c>
      <c r="AA9" s="70">
        <v>20.5272679767131</v>
      </c>
      <c r="AB9" s="70">
        <v>2910.96719759263</v>
      </c>
      <c r="AC9" s="70">
        <v>31.4496059810433</v>
      </c>
      <c r="AD9" s="120">
        <v>768099</v>
      </c>
      <c r="AE9" s="121">
        <v>29747</v>
      </c>
      <c r="AF9" s="119"/>
    </row>
    <row r="10" s="47" customFormat="1" ht="28" customHeight="1" spans="1:32">
      <c r="A10" s="109" t="s">
        <v>19</v>
      </c>
      <c r="B10" s="99">
        <v>873.335820404681</v>
      </c>
      <c r="C10" s="99">
        <v>7.9259721803539</v>
      </c>
      <c r="D10" s="99">
        <v>5.52773543704</v>
      </c>
      <c r="E10" s="99">
        <v>84.79075091575</v>
      </c>
      <c r="F10" s="99">
        <v>218.708028488014</v>
      </c>
      <c r="G10" s="99">
        <v>70.1150404002275</v>
      </c>
      <c r="H10" s="99">
        <v>32.0587410004796</v>
      </c>
      <c r="I10" s="99">
        <v>16.359912462192</v>
      </c>
      <c r="J10" s="99">
        <v>7.48025235986643</v>
      </c>
      <c r="K10" s="99">
        <v>29.8382921048734</v>
      </c>
      <c r="L10" s="99">
        <v>13.642979780465</v>
      </c>
      <c r="M10" s="99">
        <v>29.8137731088823</v>
      </c>
      <c r="N10" s="99">
        <v>13.6317689455631</v>
      </c>
      <c r="O10" s="99">
        <v>72.5810104118386</v>
      </c>
      <c r="P10" s="99">
        <v>33.1862579136259</v>
      </c>
      <c r="Q10" s="70">
        <v>6922.03541663413</v>
      </c>
      <c r="R10" s="70">
        <v>1165.53664442072</v>
      </c>
      <c r="S10" s="70">
        <v>16.8380624233712</v>
      </c>
      <c r="T10" s="70">
        <v>705.430328135129</v>
      </c>
      <c r="U10" s="70">
        <v>10.1910823287603</v>
      </c>
      <c r="V10" s="70">
        <v>558.446908630326</v>
      </c>
      <c r="W10" s="70">
        <v>8.06766904555761</v>
      </c>
      <c r="X10" s="70">
        <v>933.715500304189</v>
      </c>
      <c r="Y10" s="70">
        <v>13.4890309584433</v>
      </c>
      <c r="Z10" s="70">
        <v>1151.57259427441</v>
      </c>
      <c r="AA10" s="70">
        <v>16.6363291280929</v>
      </c>
      <c r="AB10" s="70">
        <v>2407.33344086935</v>
      </c>
      <c r="AC10" s="70">
        <v>34.7778261157746</v>
      </c>
      <c r="AD10" s="120">
        <v>418562</v>
      </c>
      <c r="AE10" s="121">
        <v>23137</v>
      </c>
      <c r="AF10" s="119"/>
    </row>
    <row r="11" s="47" customFormat="1" ht="28" customHeight="1" spans="1:32">
      <c r="A11" s="109" t="s">
        <v>20</v>
      </c>
      <c r="B11" s="99">
        <v>607.49845449064</v>
      </c>
      <c r="C11" s="99">
        <v>8.771186</v>
      </c>
      <c r="D11" s="99">
        <v>5.4413</v>
      </c>
      <c r="E11" s="99">
        <v>91.126</v>
      </c>
      <c r="F11" s="99">
        <v>208.0938717092</v>
      </c>
      <c r="G11" s="99">
        <v>62.2291772876165</v>
      </c>
      <c r="H11" s="99">
        <v>29.9043776621056</v>
      </c>
      <c r="I11" s="99">
        <v>13.7280779660239</v>
      </c>
      <c r="J11" s="99">
        <v>6.59706018887868</v>
      </c>
      <c r="K11" s="99">
        <v>36.163061817371</v>
      </c>
      <c r="L11" s="99">
        <v>17.3782445010716</v>
      </c>
      <c r="M11" s="99">
        <v>25.6953460402192</v>
      </c>
      <c r="N11" s="99">
        <v>12.3479590384704</v>
      </c>
      <c r="O11" s="99">
        <v>70.278208597969</v>
      </c>
      <c r="P11" s="99">
        <v>33.7723586094737</v>
      </c>
      <c r="Q11" s="70">
        <v>5328.48220676112</v>
      </c>
      <c r="R11" s="70">
        <v>722.934865793122</v>
      </c>
      <c r="S11" s="70">
        <v>13.5673694260594</v>
      </c>
      <c r="T11" s="70">
        <v>689.949801240472</v>
      </c>
      <c r="U11" s="70">
        <v>12.948336401781</v>
      </c>
      <c r="V11" s="70">
        <v>376.730741346434</v>
      </c>
      <c r="W11" s="70">
        <v>7.07013229524185</v>
      </c>
      <c r="X11" s="70">
        <v>419.069501877177</v>
      </c>
      <c r="Y11" s="70">
        <v>7.86470678921352</v>
      </c>
      <c r="Z11" s="70">
        <v>1287.84473546264</v>
      </c>
      <c r="AA11" s="70">
        <v>24.1690726456503</v>
      </c>
      <c r="AB11" s="70">
        <v>1831.95256104128</v>
      </c>
      <c r="AC11" s="70">
        <v>34.3803824420541</v>
      </c>
      <c r="AD11" s="120">
        <v>304979</v>
      </c>
      <c r="AE11" s="121">
        <v>16595</v>
      </c>
      <c r="AF11" s="119"/>
    </row>
    <row r="12" s="47" customFormat="1" ht="28" customHeight="1" spans="1:32">
      <c r="A12" s="109" t="s">
        <v>21</v>
      </c>
      <c r="B12" s="99">
        <v>616.070314228957</v>
      </c>
      <c r="C12" s="99">
        <v>7.879363</v>
      </c>
      <c r="D12" s="99">
        <v>3.7746</v>
      </c>
      <c r="E12" s="99">
        <v>74.3724</v>
      </c>
      <c r="F12" s="99">
        <v>190.999162377283</v>
      </c>
      <c r="G12" s="99">
        <v>59.9872755053351</v>
      </c>
      <c r="H12" s="99">
        <v>31.4070882608592</v>
      </c>
      <c r="I12" s="99">
        <v>8.20645818739277</v>
      </c>
      <c r="J12" s="99">
        <v>4.29659380975842</v>
      </c>
      <c r="K12" s="99">
        <v>33.9806786363313</v>
      </c>
      <c r="L12" s="99">
        <v>17.7910092449562</v>
      </c>
      <c r="M12" s="99">
        <v>29.4467096112651</v>
      </c>
      <c r="N12" s="99">
        <v>15.4171930623961</v>
      </c>
      <c r="O12" s="99">
        <v>59.3780404369588</v>
      </c>
      <c r="P12" s="99">
        <v>31.0881156220301</v>
      </c>
      <c r="Q12" s="70">
        <v>4854.24212951639</v>
      </c>
      <c r="R12" s="70">
        <v>589.545470714987</v>
      </c>
      <c r="S12" s="70">
        <v>12.1449539389524</v>
      </c>
      <c r="T12" s="70">
        <v>538.201451737429</v>
      </c>
      <c r="U12" s="70">
        <v>11.0872395191182</v>
      </c>
      <c r="V12" s="70">
        <v>375.339457192519</v>
      </c>
      <c r="W12" s="70">
        <v>7.73219479329747</v>
      </c>
      <c r="X12" s="70">
        <v>567.029733649892</v>
      </c>
      <c r="Y12" s="70">
        <v>11.6811176393952</v>
      </c>
      <c r="Z12" s="70">
        <v>1124.94663270224</v>
      </c>
      <c r="AA12" s="70">
        <v>23.174505982344</v>
      </c>
      <c r="AB12" s="70">
        <v>1659.17938351933</v>
      </c>
      <c r="AC12" s="70">
        <v>34.1799881268927</v>
      </c>
      <c r="AD12" s="120">
        <v>196998</v>
      </c>
      <c r="AE12" s="121">
        <v>7436</v>
      </c>
      <c r="AF12" s="119"/>
    </row>
    <row r="13" s="47" customFormat="1" ht="28" customHeight="1" spans="1:32">
      <c r="A13" s="109" t="s">
        <v>22</v>
      </c>
      <c r="B13" s="99">
        <v>563.997766878312</v>
      </c>
      <c r="C13" s="99">
        <v>8.857327</v>
      </c>
      <c r="D13" s="99">
        <v>3.5807</v>
      </c>
      <c r="E13" s="99">
        <v>68.833</v>
      </c>
      <c r="F13" s="99">
        <v>171.672287349302</v>
      </c>
      <c r="G13" s="99">
        <v>52.203776468915</v>
      </c>
      <c r="H13" s="99">
        <v>30.4089712294075</v>
      </c>
      <c r="I13" s="99">
        <v>5.92368159495344</v>
      </c>
      <c r="J13" s="99">
        <v>3.45057532955247</v>
      </c>
      <c r="K13" s="99">
        <v>35.2144974775574</v>
      </c>
      <c r="L13" s="99">
        <v>20.5126278802975</v>
      </c>
      <c r="M13" s="99">
        <v>25.947421252102</v>
      </c>
      <c r="N13" s="99">
        <v>15.1145077943226</v>
      </c>
      <c r="O13" s="99">
        <v>52.382910555774</v>
      </c>
      <c r="P13" s="99">
        <v>30.5133177664199</v>
      </c>
      <c r="Q13" s="70">
        <v>4995.51320825617</v>
      </c>
      <c r="R13" s="70">
        <v>651.543295242008</v>
      </c>
      <c r="S13" s="70">
        <v>13.042569763707</v>
      </c>
      <c r="T13" s="70">
        <v>514.877026446812</v>
      </c>
      <c r="U13" s="70">
        <v>10.3067894124645</v>
      </c>
      <c r="V13" s="70">
        <v>321.569913206861</v>
      </c>
      <c r="W13" s="70">
        <v>6.43717471661164</v>
      </c>
      <c r="X13" s="70">
        <v>630.38765816292</v>
      </c>
      <c r="Y13" s="70">
        <v>12.6190769973557</v>
      </c>
      <c r="Z13" s="70">
        <v>1278.5520953889</v>
      </c>
      <c r="AA13" s="70">
        <v>25.5940089053476</v>
      </c>
      <c r="AB13" s="70">
        <v>1598.58321980867</v>
      </c>
      <c r="AC13" s="70">
        <v>32.0003802045136</v>
      </c>
      <c r="AD13" s="120">
        <v>239054</v>
      </c>
      <c r="AE13" s="121">
        <v>8560</v>
      </c>
      <c r="AF13" s="119"/>
    </row>
    <row r="14" s="47" customFormat="1" ht="28" customHeight="1" spans="1:32">
      <c r="A14" s="109" t="s">
        <v>23</v>
      </c>
      <c r="B14" s="99">
        <v>754.606656074404</v>
      </c>
      <c r="C14" s="99">
        <v>8.106279</v>
      </c>
      <c r="D14" s="99">
        <v>4.9961</v>
      </c>
      <c r="E14" s="99">
        <v>81.0204</v>
      </c>
      <c r="F14" s="99">
        <v>175.201737061178</v>
      </c>
      <c r="G14" s="99">
        <v>53.2280315562828</v>
      </c>
      <c r="H14" s="99">
        <v>30.3809953309403</v>
      </c>
      <c r="I14" s="99">
        <v>12.9721990268236</v>
      </c>
      <c r="J14" s="99">
        <v>7.40414977865998</v>
      </c>
      <c r="K14" s="99">
        <v>34.522764119318</v>
      </c>
      <c r="L14" s="99">
        <v>19.7045786750751</v>
      </c>
      <c r="M14" s="99">
        <v>25.903850601973</v>
      </c>
      <c r="N14" s="99">
        <v>14.7851562641344</v>
      </c>
      <c r="O14" s="99">
        <v>48.5748917567805</v>
      </c>
      <c r="P14" s="99">
        <v>27.7251199511902</v>
      </c>
      <c r="Q14" s="70">
        <v>6117.05279581081</v>
      </c>
      <c r="R14" s="70">
        <v>646.991119494141</v>
      </c>
      <c r="S14" s="70">
        <v>10.5768438019241</v>
      </c>
      <c r="T14" s="70">
        <v>772.061412105742</v>
      </c>
      <c r="U14" s="70">
        <v>12.6214606588728</v>
      </c>
      <c r="V14" s="70">
        <v>369.788096976268</v>
      </c>
      <c r="W14" s="70">
        <v>6.04520034925174</v>
      </c>
      <c r="X14" s="70">
        <v>570.005736532292</v>
      </c>
      <c r="Y14" s="70">
        <v>9.31830663489866</v>
      </c>
      <c r="Z14" s="70">
        <v>1693.78726439027</v>
      </c>
      <c r="AA14" s="70">
        <v>27.6895969501888</v>
      </c>
      <c r="AB14" s="70">
        <v>2064.4191663121</v>
      </c>
      <c r="AC14" s="70">
        <v>33.7485916048639</v>
      </c>
      <c r="AD14" s="120">
        <v>375266</v>
      </c>
      <c r="AE14" s="121">
        <v>18749</v>
      </c>
      <c r="AF14" s="119"/>
    </row>
    <row r="15" s="47" customFormat="1" ht="28" customHeight="1" spans="1:32">
      <c r="A15" s="109" t="s">
        <v>24</v>
      </c>
      <c r="B15" s="99">
        <v>513.563901661015</v>
      </c>
      <c r="C15" s="99">
        <v>8.051371</v>
      </c>
      <c r="D15" s="99">
        <v>3.6191</v>
      </c>
      <c r="E15" s="99">
        <v>82.5536</v>
      </c>
      <c r="F15" s="99">
        <v>186.46359729259</v>
      </c>
      <c r="G15" s="99">
        <v>62.8102721065548</v>
      </c>
      <c r="H15" s="99">
        <v>33.6850050189666</v>
      </c>
      <c r="I15" s="99">
        <v>12.9368227319506</v>
      </c>
      <c r="J15" s="99">
        <v>6.93798839011495</v>
      </c>
      <c r="K15" s="99">
        <v>31.9595647363838</v>
      </c>
      <c r="L15" s="99">
        <v>17.1398413419185</v>
      </c>
      <c r="M15" s="99">
        <v>27.2121208043065</v>
      </c>
      <c r="N15" s="99">
        <v>14.5937980385557</v>
      </c>
      <c r="O15" s="99">
        <v>51.5448169133946</v>
      </c>
      <c r="P15" s="99">
        <v>27.6433672104442</v>
      </c>
      <c r="Q15" s="70">
        <v>4134.89398012957</v>
      </c>
      <c r="R15" s="70">
        <v>646.968577430797</v>
      </c>
      <c r="S15" s="70">
        <v>15.6465578208253</v>
      </c>
      <c r="T15" s="70">
        <v>263.442723299153</v>
      </c>
      <c r="U15" s="70">
        <v>6.37120865891942</v>
      </c>
      <c r="V15" s="70">
        <v>295.176606717431</v>
      </c>
      <c r="W15" s="70">
        <v>7.13867412649311</v>
      </c>
      <c r="X15" s="70">
        <v>472.51119417146</v>
      </c>
      <c r="Y15" s="70">
        <v>11.4274077265859</v>
      </c>
      <c r="Z15" s="70">
        <v>1074.65633568451</v>
      </c>
      <c r="AA15" s="70">
        <v>25.9899368846896</v>
      </c>
      <c r="AB15" s="70">
        <v>1382.13854282622</v>
      </c>
      <c r="AC15" s="70">
        <v>33.4262147824867</v>
      </c>
      <c r="AD15" s="120">
        <v>505280</v>
      </c>
      <c r="AE15" s="121">
        <v>18287</v>
      </c>
      <c r="AF15" s="119"/>
    </row>
    <row r="16" s="47" customFormat="1" ht="28" customHeight="1" spans="1:32">
      <c r="A16" s="109" t="s">
        <v>25</v>
      </c>
      <c r="B16" s="99">
        <v>650.699653140259</v>
      </c>
      <c r="C16" s="99">
        <v>8.022026</v>
      </c>
      <c r="D16" s="99">
        <v>4.3274</v>
      </c>
      <c r="E16" s="99">
        <v>78.8662</v>
      </c>
      <c r="F16" s="99">
        <v>183.17676868474</v>
      </c>
      <c r="G16" s="99">
        <v>64.9405615678579</v>
      </c>
      <c r="H16" s="99">
        <v>35.4524004512958</v>
      </c>
      <c r="I16" s="99">
        <v>11.2093576195822</v>
      </c>
      <c r="J16" s="99">
        <v>6.11942098338585</v>
      </c>
      <c r="K16" s="99">
        <v>27.2437465324271</v>
      </c>
      <c r="L16" s="99">
        <v>14.8729266970068</v>
      </c>
      <c r="M16" s="99">
        <v>27.1905914208451</v>
      </c>
      <c r="N16" s="99">
        <v>14.8439082183188</v>
      </c>
      <c r="O16" s="99">
        <v>52.5925115440279</v>
      </c>
      <c r="P16" s="99">
        <v>28.7113436499927</v>
      </c>
      <c r="Q16" s="70">
        <v>5219.93004788368</v>
      </c>
      <c r="R16" s="70">
        <v>859.760220743396</v>
      </c>
      <c r="S16" s="70">
        <v>16.4707230337688</v>
      </c>
      <c r="T16" s="70">
        <v>523.440887700692</v>
      </c>
      <c r="U16" s="70">
        <v>10.0277375922482</v>
      </c>
      <c r="V16" s="70">
        <v>402.656485722019</v>
      </c>
      <c r="W16" s="70">
        <v>7.71382915150882</v>
      </c>
      <c r="X16" s="70">
        <v>553.627703070608</v>
      </c>
      <c r="Y16" s="70">
        <v>10.6060368240963</v>
      </c>
      <c r="Z16" s="70">
        <v>1152.40648761929</v>
      </c>
      <c r="AA16" s="70">
        <v>22.0770484862439</v>
      </c>
      <c r="AB16" s="70">
        <v>1728.03826302767</v>
      </c>
      <c r="AC16" s="70">
        <v>33.104624912134</v>
      </c>
      <c r="AD16" s="120">
        <v>572807</v>
      </c>
      <c r="AE16" s="121">
        <v>24788</v>
      </c>
      <c r="AF16" s="119"/>
    </row>
    <row r="17" s="47" customFormat="1" ht="28" customHeight="1" spans="1:32">
      <c r="A17" s="109" t="s">
        <v>26</v>
      </c>
      <c r="B17" s="99">
        <v>732.969155061329</v>
      </c>
      <c r="C17" s="99">
        <v>7.809577</v>
      </c>
      <c r="D17" s="99">
        <v>2.6963</v>
      </c>
      <c r="E17" s="99">
        <v>65.7564</v>
      </c>
      <c r="F17" s="99">
        <v>161.508079507026</v>
      </c>
      <c r="G17" s="99">
        <v>48.0894739861226</v>
      </c>
      <c r="H17" s="99">
        <v>29.7752744834233</v>
      </c>
      <c r="I17" s="99">
        <v>10.1258800881741</v>
      </c>
      <c r="J17" s="99">
        <v>6.26958113741525</v>
      </c>
      <c r="K17" s="99">
        <v>31.9608234012174</v>
      </c>
      <c r="L17" s="99">
        <v>19.7889935282321</v>
      </c>
      <c r="M17" s="99">
        <v>25.2009661581624</v>
      </c>
      <c r="N17" s="99">
        <v>15.6035327985347</v>
      </c>
      <c r="O17" s="99">
        <v>46.1309358733499</v>
      </c>
      <c r="P17" s="99">
        <v>28.5626180523947</v>
      </c>
      <c r="Q17" s="70">
        <v>5724.17939575219</v>
      </c>
      <c r="R17" s="70">
        <v>724.996495134662</v>
      </c>
      <c r="S17" s="70">
        <v>12.6655096741494</v>
      </c>
      <c r="T17" s="70">
        <v>664.005610119919</v>
      </c>
      <c r="U17" s="70">
        <v>11.6000139795176</v>
      </c>
      <c r="V17" s="70">
        <v>466.678064711665</v>
      </c>
      <c r="W17" s="70">
        <v>8.15275050705047</v>
      </c>
      <c r="X17" s="70">
        <v>577.282735780166</v>
      </c>
      <c r="Y17" s="70">
        <v>10.08498678795</v>
      </c>
      <c r="Z17" s="70">
        <v>1287.77741858081</v>
      </c>
      <c r="AA17" s="70">
        <v>22.4971533830062</v>
      </c>
      <c r="AB17" s="70">
        <v>2003.43907142497</v>
      </c>
      <c r="AC17" s="70">
        <v>34.9995856683263</v>
      </c>
      <c r="AD17" s="120">
        <v>399210</v>
      </c>
      <c r="AE17" s="121">
        <v>10764</v>
      </c>
      <c r="AF17" s="119"/>
    </row>
    <row r="18" s="47" customFormat="1" ht="28" customHeight="1" spans="1:32">
      <c r="A18" s="109" t="s">
        <v>27</v>
      </c>
      <c r="B18" s="99">
        <v>600.859031542919</v>
      </c>
      <c r="C18" s="99">
        <v>8.906716</v>
      </c>
      <c r="D18" s="99">
        <v>3.3742</v>
      </c>
      <c r="E18" s="99">
        <v>70.6346</v>
      </c>
      <c r="F18" s="99">
        <v>216.040326410528</v>
      </c>
      <c r="G18" s="99">
        <v>68.8040520834139</v>
      </c>
      <c r="H18" s="99">
        <v>31.8477819519073</v>
      </c>
      <c r="I18" s="99">
        <v>11.3917796970564</v>
      </c>
      <c r="J18" s="99">
        <v>5.27298763445177</v>
      </c>
      <c r="K18" s="99">
        <v>23.6296716951079</v>
      </c>
      <c r="L18" s="99">
        <v>10.937620807981</v>
      </c>
      <c r="M18" s="99">
        <v>29.4592058361878</v>
      </c>
      <c r="N18" s="99">
        <v>13.6359754336828</v>
      </c>
      <c r="O18" s="99">
        <v>82.7556170987621</v>
      </c>
      <c r="P18" s="99">
        <v>38.3056341719771</v>
      </c>
      <c r="Q18" s="112">
        <v>5351.68100109309</v>
      </c>
      <c r="R18" s="112">
        <v>848.857216148362</v>
      </c>
      <c r="S18" s="112">
        <v>15.8615062440191</v>
      </c>
      <c r="T18" s="112">
        <v>642.095374678473</v>
      </c>
      <c r="U18" s="112">
        <v>11.9980128589003</v>
      </c>
      <c r="V18" s="112">
        <v>396.525132728679</v>
      </c>
      <c r="W18" s="112">
        <v>7.40935666097602</v>
      </c>
      <c r="X18" s="112">
        <v>406.873430522991</v>
      </c>
      <c r="Y18" s="112">
        <v>7.6027220314493</v>
      </c>
      <c r="Z18" s="112">
        <v>1089.99446687404</v>
      </c>
      <c r="AA18" s="112">
        <v>20.3673288197</v>
      </c>
      <c r="AB18" s="112">
        <v>1967.33538014054</v>
      </c>
      <c r="AC18" s="112">
        <v>36.7610733849554</v>
      </c>
      <c r="AD18" s="122">
        <v>258662</v>
      </c>
      <c r="AE18" s="123">
        <v>8728</v>
      </c>
      <c r="AF18" s="119"/>
    </row>
    <row r="19" s="47" customFormat="1" ht="28" customHeight="1" spans="1:32">
      <c r="A19" s="109" t="s">
        <v>28</v>
      </c>
      <c r="B19" s="99">
        <v>515.843772955975</v>
      </c>
      <c r="C19" s="99">
        <v>8.948691</v>
      </c>
      <c r="D19" s="99">
        <v>4.4257</v>
      </c>
      <c r="E19" s="99">
        <v>68.5197</v>
      </c>
      <c r="F19" s="99">
        <v>229.383638445412</v>
      </c>
      <c r="G19" s="99">
        <v>85.7932641186905</v>
      </c>
      <c r="H19" s="99">
        <v>37.4016493504646</v>
      </c>
      <c r="I19" s="99">
        <v>20.2035535558781</v>
      </c>
      <c r="J19" s="99">
        <v>8.80775703655344</v>
      </c>
      <c r="K19" s="99">
        <v>26.9744723754233</v>
      </c>
      <c r="L19" s="99">
        <v>11.7595450827425</v>
      </c>
      <c r="M19" s="99">
        <v>31.6791584583132</v>
      </c>
      <c r="N19" s="99">
        <v>13.8105571404353</v>
      </c>
      <c r="O19" s="110">
        <v>64.7331899371069</v>
      </c>
      <c r="P19" s="110">
        <v>28.2204913898041</v>
      </c>
      <c r="Q19" s="70">
        <v>4616.12689560282</v>
      </c>
      <c r="R19" s="70">
        <v>688.500538158661</v>
      </c>
      <c r="S19" s="70">
        <v>14.9151129015648</v>
      </c>
      <c r="T19" s="70">
        <v>238.340120574202</v>
      </c>
      <c r="U19" s="70">
        <v>5.16320556094845</v>
      </c>
      <c r="V19" s="70">
        <v>485.896104774763</v>
      </c>
      <c r="W19" s="70">
        <v>10.5260560587624</v>
      </c>
      <c r="X19" s="70">
        <v>440.671081376578</v>
      </c>
      <c r="Y19" s="70">
        <v>9.54633811727203</v>
      </c>
      <c r="Z19" s="70">
        <v>1309.17071354017</v>
      </c>
      <c r="AA19" s="70">
        <v>28.3608042661749</v>
      </c>
      <c r="AB19" s="70">
        <v>1453.54833717844</v>
      </c>
      <c r="AC19" s="70">
        <v>31.4884830952774</v>
      </c>
      <c r="AD19" s="120">
        <v>155025</v>
      </c>
      <c r="AE19" s="120">
        <v>6861</v>
      </c>
      <c r="AF19" s="119"/>
    </row>
    <row r="20" s="52" customFormat="1" ht="28" customHeight="1" spans="1:32">
      <c r="A20" s="52" t="s">
        <v>44</v>
      </c>
      <c r="B20" s="77"/>
      <c r="C20" s="77"/>
      <c r="D20" s="78"/>
      <c r="E20" s="78"/>
      <c r="F20" s="78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F20" s="124"/>
    </row>
    <row r="21" s="52" customFormat="1" ht="28" customHeight="1" spans="1:32">
      <c r="A21" s="79" t="s">
        <v>45</v>
      </c>
      <c r="B21" s="39">
        <v>444.725042967631</v>
      </c>
      <c r="C21" s="39">
        <v>6.9265873015873</v>
      </c>
      <c r="D21" s="39">
        <v>1.40745953553</v>
      </c>
      <c r="E21" s="39">
        <v>53.28144078144</v>
      </c>
      <c r="F21" s="39">
        <v>350.113675539181</v>
      </c>
      <c r="G21" s="39">
        <v>122.613905286252</v>
      </c>
      <c r="H21" s="39">
        <v>35.0211699378566</v>
      </c>
      <c r="I21" s="38">
        <v>30.1087207296712</v>
      </c>
      <c r="J21" s="39">
        <v>8.59969856455999</v>
      </c>
      <c r="K21" s="38">
        <v>2.29147521077396</v>
      </c>
      <c r="L21" s="39">
        <v>0.654494631563607</v>
      </c>
      <c r="M21" s="38">
        <v>30.5058299181742</v>
      </c>
      <c r="N21" s="39">
        <v>8.71312149438169</v>
      </c>
      <c r="O21" s="39">
        <v>164.593744394309</v>
      </c>
      <c r="P21" s="39">
        <v>47.0115153716381</v>
      </c>
      <c r="Q21" s="38">
        <v>3080.42683531746</v>
      </c>
      <c r="R21" s="38">
        <v>642.923363095238</v>
      </c>
      <c r="S21" s="39">
        <v>20.8712427681789</v>
      </c>
      <c r="T21" s="38">
        <v>21.1265873015873</v>
      </c>
      <c r="U21" s="39">
        <v>0.685833114403772</v>
      </c>
      <c r="V21" s="38">
        <v>459.194841269841</v>
      </c>
      <c r="W21" s="39">
        <v>14.9068575823687</v>
      </c>
      <c r="X21" s="38">
        <v>20.3630952380952</v>
      </c>
      <c r="Y21" s="38">
        <v>0.661047845857916</v>
      </c>
      <c r="Z21" s="38">
        <v>530.947420634921</v>
      </c>
      <c r="AA21" s="38">
        <v>17.236163980509</v>
      </c>
      <c r="AB21" s="38">
        <v>1405.87152777778</v>
      </c>
      <c r="AC21" s="39">
        <v>45.6388547086817</v>
      </c>
      <c r="AD21" s="38">
        <v>72471</v>
      </c>
      <c r="AE21" s="81">
        <v>1020</v>
      </c>
      <c r="AF21" s="119"/>
    </row>
    <row r="22" s="52" customFormat="1" ht="28" customHeight="1" spans="1:32">
      <c r="A22" s="79" t="s">
        <v>46</v>
      </c>
      <c r="B22" s="39">
        <v>646.722614107884</v>
      </c>
      <c r="C22" s="39">
        <v>4.6346153846153</v>
      </c>
      <c r="D22" s="39">
        <v>1.08880571623</v>
      </c>
      <c r="E22" s="39">
        <v>22.06959706959</v>
      </c>
      <c r="F22" s="39">
        <v>455.485617556992</v>
      </c>
      <c r="G22" s="39">
        <v>126.324612112964</v>
      </c>
      <c r="H22" s="39">
        <v>27.734050701866</v>
      </c>
      <c r="I22" s="38">
        <v>120.072672252467</v>
      </c>
      <c r="J22" s="39">
        <v>26.3614629363007</v>
      </c>
      <c r="K22" s="38">
        <v>95.9747665022116</v>
      </c>
      <c r="L22" s="39">
        <v>21.0708665219716</v>
      </c>
      <c r="M22" s="38">
        <v>30.6623638992855</v>
      </c>
      <c r="N22" s="39">
        <v>6.73179628892429</v>
      </c>
      <c r="O22" s="39">
        <v>82.4512027900647</v>
      </c>
      <c r="P22" s="39">
        <v>18.1018235509375</v>
      </c>
      <c r="Q22" s="38">
        <v>2997.31057692308</v>
      </c>
      <c r="R22" s="38">
        <v>221.734730769231</v>
      </c>
      <c r="S22" s="39">
        <v>7.39778962101602</v>
      </c>
      <c r="T22" s="38">
        <v>35.4343846153846</v>
      </c>
      <c r="U22" s="39">
        <v>1.18220597118635</v>
      </c>
      <c r="V22" s="38">
        <v>366.524653846154</v>
      </c>
      <c r="W22" s="39">
        <v>12.2284509542689</v>
      </c>
      <c r="X22" s="38">
        <v>305.448076923077</v>
      </c>
      <c r="Y22" s="38">
        <v>10.1907382996873</v>
      </c>
      <c r="Z22" s="38">
        <v>435.607692307692</v>
      </c>
      <c r="AA22" s="38">
        <v>14.5332851277251</v>
      </c>
      <c r="AB22" s="38">
        <v>1632.56103846154</v>
      </c>
      <c r="AC22" s="39">
        <v>54.4675300261164</v>
      </c>
      <c r="AD22" s="38">
        <v>23512</v>
      </c>
      <c r="AE22" s="81">
        <v>256</v>
      </c>
      <c r="AF22" s="119"/>
    </row>
    <row r="23" s="52" customFormat="1" ht="28" customHeight="1" spans="1:32">
      <c r="A23" s="79" t="s">
        <v>47</v>
      </c>
      <c r="B23" s="39">
        <v>154.960938893468</v>
      </c>
      <c r="C23" s="39">
        <v>51.7025316455696</v>
      </c>
      <c r="D23" s="39">
        <v>3.06042579837</v>
      </c>
      <c r="E23" s="39">
        <v>96.12238079327</v>
      </c>
      <c r="F23" s="39">
        <v>263.07894841891</v>
      </c>
      <c r="G23" s="39">
        <v>199.30572910144</v>
      </c>
      <c r="H23" s="39">
        <v>75.7589044274566</v>
      </c>
      <c r="I23" s="38">
        <v>2.15048137132123</v>
      </c>
      <c r="J23" s="39">
        <v>0.817428146282893</v>
      </c>
      <c r="K23" s="38">
        <v>9.44025516593613</v>
      </c>
      <c r="L23" s="39">
        <v>3.58837346076968</v>
      </c>
      <c r="M23" s="38">
        <v>25.6796532561052</v>
      </c>
      <c r="N23" s="39">
        <v>9.76119655732184</v>
      </c>
      <c r="O23" s="39">
        <v>26.5028295241077</v>
      </c>
      <c r="P23" s="39">
        <v>10.074097408169</v>
      </c>
      <c r="Q23" s="38">
        <v>8011.87284696672</v>
      </c>
      <c r="R23" s="38">
        <v>817.097474269766</v>
      </c>
      <c r="S23" s="39">
        <v>10.198582651984</v>
      </c>
      <c r="T23" s="38">
        <v>0.594969605570108</v>
      </c>
      <c r="U23" s="39">
        <v>0.00742609895257339</v>
      </c>
      <c r="V23" s="38">
        <v>245.373910842168</v>
      </c>
      <c r="W23" s="39">
        <v>3.06262862041134</v>
      </c>
      <c r="X23" s="38">
        <v>187.46756832744</v>
      </c>
      <c r="Y23" s="38">
        <v>2.33987198634106</v>
      </c>
      <c r="Z23" s="38">
        <v>4565.76254597412</v>
      </c>
      <c r="AA23" s="38">
        <v>56.98745640606</v>
      </c>
      <c r="AB23" s="38">
        <v>2195.57637794766</v>
      </c>
      <c r="AC23" s="39">
        <v>27.404034236251</v>
      </c>
      <c r="AD23" s="38">
        <v>25552</v>
      </c>
      <c r="AE23" s="81">
        <v>782</v>
      </c>
      <c r="AF23" s="119"/>
    </row>
    <row r="24" s="52" customFormat="1" ht="28" customHeight="1" spans="1:32">
      <c r="A24" s="79" t="s">
        <v>48</v>
      </c>
      <c r="B24" s="39">
        <v>110.101331232386</v>
      </c>
      <c r="C24" s="39">
        <v>50.6228373702422</v>
      </c>
      <c r="D24" s="39">
        <v>2.35751295336</v>
      </c>
      <c r="E24" s="39">
        <v>90.98269546545</v>
      </c>
      <c r="F24" s="39">
        <v>118.25233851468</v>
      </c>
      <c r="G24" s="39">
        <v>89.4681381692573</v>
      </c>
      <c r="H24" s="39">
        <v>75.6586629009035</v>
      </c>
      <c r="I24" s="38">
        <v>0.960880829015544</v>
      </c>
      <c r="J24" s="39">
        <v>0.812568141217989</v>
      </c>
      <c r="K24" s="38">
        <v>1.31070811744387</v>
      </c>
      <c r="L24" s="39">
        <v>1.10839932123723</v>
      </c>
      <c r="M24" s="38">
        <v>24.8536269430052</v>
      </c>
      <c r="N24" s="39">
        <v>21.0174506949981</v>
      </c>
      <c r="O24" s="39">
        <v>1.65898445595855</v>
      </c>
      <c r="P24" s="39">
        <v>1.40291894164325</v>
      </c>
      <c r="Q24" s="38">
        <v>5573.64178522425</v>
      </c>
      <c r="R24" s="38">
        <v>353.020163631969</v>
      </c>
      <c r="S24" s="39">
        <v>6.33374330886903</v>
      </c>
      <c r="T24" s="38">
        <v>2.2286881431625</v>
      </c>
      <c r="U24" s="39">
        <v>0.0399862106149478</v>
      </c>
      <c r="V24" s="38">
        <v>34.4647271006298</v>
      </c>
      <c r="W24" s="39">
        <v>0.618352029583171</v>
      </c>
      <c r="X24" s="38">
        <v>29.7397134230797</v>
      </c>
      <c r="Y24" s="38">
        <v>0.533577767805599</v>
      </c>
      <c r="Z24" s="38">
        <v>4333.25760131439</v>
      </c>
      <c r="AA24" s="38">
        <v>77.7455345767264</v>
      </c>
      <c r="AB24" s="38">
        <v>820.930891611018</v>
      </c>
      <c r="AC24" s="39">
        <v>14.7288061064008</v>
      </c>
      <c r="AD24" s="38">
        <v>11580</v>
      </c>
      <c r="AE24" s="81">
        <v>273</v>
      </c>
      <c r="AF24" s="119"/>
    </row>
    <row r="25" s="52" customFormat="1" ht="28" customHeight="1" spans="2:32"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F25" s="125"/>
    </row>
    <row r="26" s="52" customFormat="1" ht="28" customHeight="1" spans="1:32">
      <c r="A26" s="81" t="s">
        <v>49</v>
      </c>
      <c r="B26" s="99">
        <v>157.860163968114</v>
      </c>
      <c r="C26" s="110">
        <v>5.7350601447879</v>
      </c>
      <c r="D26" s="70">
        <v>0.79043159015</v>
      </c>
      <c r="E26" s="70">
        <v>25.0298447118</v>
      </c>
      <c r="F26" s="70">
        <v>68.7106911215671</v>
      </c>
      <c r="G26" s="70">
        <v>48.6009588240136</v>
      </c>
      <c r="H26" s="70">
        <v>70.7327462883846</v>
      </c>
      <c r="I26" s="70">
        <v>1.13258757528941</v>
      </c>
      <c r="J26" s="70">
        <v>1.64834257493578</v>
      </c>
      <c r="K26" s="70">
        <v>1.00433969140762</v>
      </c>
      <c r="L26" s="70">
        <v>1.46169347886587</v>
      </c>
      <c r="M26" s="70">
        <v>11.8083936245932</v>
      </c>
      <c r="N26" s="70">
        <v>17.1856714462398</v>
      </c>
      <c r="O26" s="70">
        <v>6.1644114062632</v>
      </c>
      <c r="P26" s="70">
        <v>8.97154621157391</v>
      </c>
      <c r="Q26" s="70">
        <v>905.337534823217</v>
      </c>
      <c r="R26" s="70">
        <v>178.972746755798</v>
      </c>
      <c r="S26" s="70">
        <v>19.7686210801749</v>
      </c>
      <c r="T26" s="70">
        <v>9.90792184188685</v>
      </c>
      <c r="U26" s="70">
        <v>1.0943898226667</v>
      </c>
      <c r="V26" s="70">
        <v>83.3409019656535</v>
      </c>
      <c r="W26" s="70">
        <v>9.20550609689758</v>
      </c>
      <c r="X26" s="70">
        <v>49.5556236785934</v>
      </c>
      <c r="Y26" s="70">
        <v>5.4737180081979</v>
      </c>
      <c r="Z26" s="70">
        <v>403.337454973791</v>
      </c>
      <c r="AA26" s="70">
        <v>44.5510585234434</v>
      </c>
      <c r="AB26" s="70">
        <v>180.222885607494</v>
      </c>
      <c r="AC26" s="70">
        <v>19.9067064686196</v>
      </c>
      <c r="AD26" s="70">
        <v>4604067</v>
      </c>
      <c r="AE26" s="81"/>
      <c r="AF26" s="81">
        <v>1502165</v>
      </c>
    </row>
    <row r="27" s="20" customFormat="1" ht="28" customHeight="1" spans="1:32">
      <c r="A27" s="47" t="s">
        <v>50</v>
      </c>
      <c r="AF27" s="52"/>
    </row>
    <row r="28" s="47" customFormat="1" ht="11.25" spans="32:32">
      <c r="AF28" s="52"/>
    </row>
    <row r="29" s="47" customFormat="1" ht="11.25" spans="32:32">
      <c r="AF29" s="52"/>
    </row>
    <row r="30" s="47" customFormat="1" ht="11.25" spans="32:32">
      <c r="AF30" s="52"/>
    </row>
    <row r="31" s="47" customFormat="1" ht="11.25" spans="32:32">
      <c r="AF31" s="52"/>
    </row>
    <row r="32" s="47" customFormat="1" ht="11.25" spans="32:32">
      <c r="AF32" s="52"/>
    </row>
    <row r="33" s="47" customFormat="1" ht="11.25" spans="32:32">
      <c r="AF33" s="52"/>
    </row>
    <row r="34" s="47" customFormat="1" ht="11.25" spans="32:32">
      <c r="AF34" s="52"/>
    </row>
    <row r="35" s="47" customFormat="1" ht="11.25" spans="32:32">
      <c r="AF35" s="52"/>
    </row>
    <row r="36" s="47" customFormat="1" ht="11.25" spans="32:32">
      <c r="AF36" s="52"/>
    </row>
    <row r="37" s="47" customFormat="1" ht="13.5" spans="32:32">
      <c r="AF37" s="20"/>
    </row>
    <row r="38" s="47" customFormat="1" ht="11.25" spans="32:32">
      <c r="AF38" s="52"/>
    </row>
    <row r="39" s="47" customFormat="1" ht="11.25" spans="32:32">
      <c r="AF39" s="52"/>
    </row>
    <row r="40" s="47" customFormat="1" ht="11.25" spans="32:32">
      <c r="AF40" s="52"/>
    </row>
    <row r="41" ht="13.5" spans="32:32">
      <c r="AF41" s="52"/>
    </row>
    <row r="42" ht="13.5" spans="32:32">
      <c r="AF42" s="52"/>
    </row>
    <row r="72" s="20" customFormat="1" spans="32:32">
      <c r="AF72" s="101"/>
    </row>
  </sheetData>
  <mergeCells count="37">
    <mergeCell ref="B1:AC1"/>
    <mergeCell ref="F3:P3"/>
    <mergeCell ref="Q3:AC3"/>
    <mergeCell ref="G4:P4"/>
    <mergeCell ref="R4:AC4"/>
    <mergeCell ref="A3:A6"/>
    <mergeCell ref="B3:B6"/>
    <mergeCell ref="C3:C6"/>
    <mergeCell ref="D3:D6"/>
    <mergeCell ref="E3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3:AD6"/>
    <mergeCell ref="AE3:AE6"/>
    <mergeCell ref="AF3:AF6"/>
  </mergeCells>
  <printOptions horizontalCentered="1"/>
  <pageMargins left="0.751388888888889" right="0.751388888888889" top="1" bottom="1" header="0.511805555555556" footer="0.511805555555556"/>
  <pageSetup paperSize="8" scale="90" firstPageNumber="8" orientation="landscape" useFirstPageNumber="1" horizontalDpi="600"/>
  <headerFooter>
    <oddFooter>&amp;C&amp;P 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6"/>
  <sheetViews>
    <sheetView view="pageBreakPreview" zoomScale="115" zoomScaleNormal="100" workbookViewId="0">
      <selection activeCell="B14" sqref="B14"/>
    </sheetView>
  </sheetViews>
  <sheetFormatPr defaultColWidth="10" defaultRowHeight="13.5"/>
  <cols>
    <col min="1" max="1" width="17.8833333333333" style="1" customWidth="1"/>
    <col min="2" max="2" width="10.6333333333333" style="1" customWidth="1"/>
    <col min="3" max="3" width="5" style="1" customWidth="1"/>
    <col min="4" max="4" width="10.5" style="1" customWidth="1"/>
    <col min="5" max="5" width="5.25" style="1" customWidth="1"/>
    <col min="6" max="6" width="10.3833333333333" style="1" customWidth="1"/>
    <col min="7" max="7" width="7.25" style="1" customWidth="1"/>
    <col min="8" max="8" width="9.23333333333333" style="1" customWidth="1"/>
    <col min="9" max="9" width="7.13333333333333" style="1" customWidth="1"/>
    <col min="10" max="10" width="9.23333333333333" style="1" customWidth="1"/>
    <col min="11" max="12" width="7.69166666666667" style="1" customWidth="1"/>
    <col min="13" max="13" width="7" style="1" customWidth="1"/>
    <col min="14" max="14" width="8" style="1" customWidth="1"/>
    <col min="15" max="15" width="7" style="1" customWidth="1"/>
    <col min="16" max="16" width="9.23333333333333" style="1" customWidth="1"/>
    <col min="17" max="17" width="7.25" style="1" customWidth="1"/>
    <col min="18" max="18" width="9.74166666666667" style="1" customWidth="1"/>
    <col min="19" max="19" width="7.69166666666667" style="1" customWidth="1"/>
    <col min="20" max="20" width="9.74166666666667" style="1" customWidth="1"/>
    <col min="21" max="21" width="7.69166666666667" style="1" customWidth="1"/>
    <col min="22" max="22" width="9.74166666666667" style="1" customWidth="1"/>
    <col min="23" max="23" width="6.63333333333333" style="1" customWidth="1"/>
    <col min="24" max="24" width="9.74166666666667" style="1" customWidth="1"/>
    <col min="25" max="25" width="7.69166666666667" style="1" customWidth="1"/>
    <col min="26" max="26" width="9.74166666666667" style="1" customWidth="1"/>
    <col min="27" max="27" width="7.69166666666667" style="1" customWidth="1"/>
    <col min="28" max="28" width="9.74166666666667" style="1" customWidth="1"/>
    <col min="29" max="29" width="7.13333333333333" style="1" customWidth="1"/>
    <col min="30" max="30" width="9.74166666666667" style="1" customWidth="1"/>
    <col min="31" max="31" width="8.63333333333333" style="1" customWidth="1"/>
    <col min="32" max="32" width="9.76666666666667" style="1" customWidth="1"/>
    <col min="33" max="33" width="18.9416666666667" style="1" customWidth="1"/>
    <col min="34" max="34" width="12.4916666666667" style="1" customWidth="1"/>
    <col min="35" max="35" width="12.5" style="1" customWidth="1"/>
    <col min="36" max="36" width="13.8166666666667" style="1" customWidth="1"/>
    <col min="37" max="16380" width="10" style="1" customWidth="1"/>
    <col min="16381" max="16384" width="10" style="1"/>
  </cols>
  <sheetData>
    <row r="1" s="1" customFormat="1" ht="22.75" customHeight="1" spans="1:33">
      <c r="A1" s="3" t="s">
        <v>129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12"/>
      <c r="AG1" s="12"/>
    </row>
    <row r="2" s="1" customFormat="1" ht="8.5" customHeight="1" spans="1:3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12"/>
      <c r="AG2" s="12"/>
    </row>
    <row r="3" s="1" customFormat="1" ht="22.75" customHeight="1" spans="1:33">
      <c r="A3" s="4" t="s">
        <v>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10"/>
      <c r="R3" s="10"/>
      <c r="S3" s="10"/>
      <c r="T3" s="10"/>
      <c r="U3" s="10"/>
      <c r="V3" s="10"/>
      <c r="W3" s="10"/>
      <c r="X3" s="10"/>
      <c r="Y3" s="10"/>
      <c r="Z3" s="13"/>
      <c r="AA3" s="13"/>
      <c r="AB3" s="13"/>
      <c r="AC3" s="13"/>
      <c r="AD3" s="13"/>
      <c r="AE3" s="13"/>
      <c r="AF3" s="12"/>
      <c r="AG3" s="12"/>
    </row>
    <row r="4" s="1" customFormat="1" ht="22.75" customHeight="1" spans="1:31">
      <c r="A4" s="6" t="s">
        <v>6</v>
      </c>
      <c r="B4" s="6" t="s">
        <v>130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</row>
    <row r="5" s="1" customFormat="1" ht="22.75" customHeight="1" spans="1:31">
      <c r="A5" s="6"/>
      <c r="B5" s="6" t="s">
        <v>16</v>
      </c>
      <c r="C5" s="82" t="s">
        <v>68</v>
      </c>
      <c r="D5" s="6" t="s">
        <v>131</v>
      </c>
      <c r="E5" s="82" t="s">
        <v>68</v>
      </c>
      <c r="F5" s="6" t="s">
        <v>132</v>
      </c>
      <c r="G5" s="6"/>
      <c r="H5" s="6"/>
      <c r="I5" s="6"/>
      <c r="J5" s="6"/>
      <c r="K5" s="6"/>
      <c r="L5" s="6"/>
      <c r="M5" s="6"/>
      <c r="N5" s="6"/>
      <c r="O5" s="6"/>
      <c r="P5" s="6" t="s">
        <v>57</v>
      </c>
      <c r="Q5" s="6"/>
      <c r="R5" s="6"/>
      <c r="S5" s="6"/>
      <c r="T5" s="6"/>
      <c r="U5" s="6"/>
      <c r="V5" s="6" t="s">
        <v>10</v>
      </c>
      <c r="W5" s="6"/>
      <c r="X5" s="6"/>
      <c r="Y5" s="6"/>
      <c r="Z5" s="6"/>
      <c r="AA5" s="6"/>
      <c r="AB5" s="6"/>
      <c r="AC5" s="6"/>
      <c r="AD5" s="6"/>
      <c r="AE5" s="6"/>
    </row>
    <row r="6" s="1" customFormat="1" ht="22.75" customHeight="1" spans="1:31">
      <c r="A6" s="6"/>
      <c r="B6" s="6"/>
      <c r="C6" s="82"/>
      <c r="D6" s="6"/>
      <c r="E6" s="82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 t="s">
        <v>11</v>
      </c>
      <c r="W6" s="6" t="s">
        <v>12</v>
      </c>
      <c r="X6" s="6" t="s">
        <v>14</v>
      </c>
      <c r="Y6" s="6"/>
      <c r="Z6" s="6"/>
      <c r="AA6" s="6"/>
      <c r="AB6" s="6" t="s">
        <v>15</v>
      </c>
      <c r="AC6" s="6"/>
      <c r="AD6" s="6"/>
      <c r="AE6" s="6"/>
    </row>
    <row r="7" s="1" customFormat="1" ht="22.75" customHeight="1" spans="1:31">
      <c r="A7" s="6"/>
      <c r="B7" s="6"/>
      <c r="C7" s="82"/>
      <c r="D7" s="6"/>
      <c r="E7" s="82"/>
      <c r="F7" s="6" t="s">
        <v>11</v>
      </c>
      <c r="G7" s="6" t="s">
        <v>12</v>
      </c>
      <c r="H7" s="6" t="s">
        <v>58</v>
      </c>
      <c r="I7" s="6" t="s">
        <v>12</v>
      </c>
      <c r="J7" s="6" t="s">
        <v>73</v>
      </c>
      <c r="K7" s="6" t="s">
        <v>12</v>
      </c>
      <c r="L7" s="6" t="s">
        <v>60</v>
      </c>
      <c r="M7" s="6" t="s">
        <v>12</v>
      </c>
      <c r="N7" s="6" t="s">
        <v>61</v>
      </c>
      <c r="O7" s="6" t="s">
        <v>12</v>
      </c>
      <c r="P7" s="6" t="s">
        <v>11</v>
      </c>
      <c r="Q7" s="6" t="s">
        <v>12</v>
      </c>
      <c r="R7" s="6" t="s">
        <v>121</v>
      </c>
      <c r="S7" s="6"/>
      <c r="T7" s="6"/>
      <c r="U7" s="6"/>
      <c r="V7" s="6"/>
      <c r="W7" s="6"/>
      <c r="X7" s="6" t="s">
        <v>11</v>
      </c>
      <c r="Y7" s="6" t="s">
        <v>12</v>
      </c>
      <c r="Z7" s="6" t="s">
        <v>133</v>
      </c>
      <c r="AA7" s="6"/>
      <c r="AB7" s="6" t="s">
        <v>11</v>
      </c>
      <c r="AC7" s="6" t="s">
        <v>12</v>
      </c>
      <c r="AD7" s="6" t="s">
        <v>134</v>
      </c>
      <c r="AE7" s="6"/>
    </row>
    <row r="8" s="1" customFormat="1" ht="28.45" customHeight="1" spans="1:31">
      <c r="A8" s="6"/>
      <c r="B8" s="6"/>
      <c r="C8" s="82"/>
      <c r="D8" s="6"/>
      <c r="E8" s="82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 t="s">
        <v>74</v>
      </c>
      <c r="S8" s="6" t="s">
        <v>12</v>
      </c>
      <c r="T8" s="6" t="s">
        <v>75</v>
      </c>
      <c r="U8" s="6" t="s">
        <v>12</v>
      </c>
      <c r="V8" s="6"/>
      <c r="W8" s="6"/>
      <c r="X8" s="6"/>
      <c r="Y8" s="6"/>
      <c r="Z8" s="6" t="s">
        <v>11</v>
      </c>
      <c r="AA8" s="6" t="s">
        <v>135</v>
      </c>
      <c r="AB8" s="6"/>
      <c r="AC8" s="6"/>
      <c r="AD8" s="6" t="s">
        <v>11</v>
      </c>
      <c r="AE8" s="6" t="s">
        <v>78</v>
      </c>
    </row>
    <row r="9" s="1" customFormat="1" ht="28" customHeight="1" spans="1:33">
      <c r="A9" s="6" t="s">
        <v>16</v>
      </c>
      <c r="B9" s="83">
        <v>30328.752814</v>
      </c>
      <c r="C9" s="83">
        <v>-3.83893962999009</v>
      </c>
      <c r="D9" s="84">
        <v>29611.265351</v>
      </c>
      <c r="E9" s="84">
        <v>-3.28262306481641</v>
      </c>
      <c r="F9" s="83">
        <v>14880.916876</v>
      </c>
      <c r="G9" s="83">
        <v>49.0653768958506</v>
      </c>
      <c r="H9" s="83">
        <v>883.44056</v>
      </c>
      <c r="I9" s="94">
        <v>2.91288126952651</v>
      </c>
      <c r="J9" s="83">
        <v>4474.41182</v>
      </c>
      <c r="K9" s="94">
        <v>14.7530359967014</v>
      </c>
      <c r="L9" s="94">
        <v>9331.787453</v>
      </c>
      <c r="M9" s="94">
        <v>30.7687807350007</v>
      </c>
      <c r="N9" s="83">
        <v>191.277043</v>
      </c>
      <c r="O9" s="94">
        <v>0.630678894622086</v>
      </c>
      <c r="P9" s="83">
        <v>6158.036733</v>
      </c>
      <c r="Q9" s="94">
        <v>20.304286070601</v>
      </c>
      <c r="R9" s="83">
        <v>4081.015743</v>
      </c>
      <c r="S9" s="94">
        <v>13.4559299817834</v>
      </c>
      <c r="T9" s="83">
        <v>2077.02099</v>
      </c>
      <c r="U9" s="94">
        <v>6.84835608881757</v>
      </c>
      <c r="V9" s="83">
        <v>9289.799205</v>
      </c>
      <c r="W9" s="94">
        <v>30.6303370335484</v>
      </c>
      <c r="X9" s="83">
        <v>6813.46265</v>
      </c>
      <c r="Y9" s="94">
        <v>22.4653571869096</v>
      </c>
      <c r="Z9" s="83">
        <v>2342.533992</v>
      </c>
      <c r="AA9" s="94">
        <v>34.3809618153554</v>
      </c>
      <c r="AB9" s="83">
        <v>2476.336555</v>
      </c>
      <c r="AC9" s="94">
        <v>8.16497984663881</v>
      </c>
      <c r="AD9" s="83">
        <v>1195.40481</v>
      </c>
      <c r="AE9" s="94">
        <v>48.2731156872172</v>
      </c>
      <c r="AF9" s="12"/>
      <c r="AG9" s="5"/>
    </row>
    <row r="10" s="1" customFormat="1" ht="28" customHeight="1" spans="1:33">
      <c r="A10" s="9" t="s">
        <v>17</v>
      </c>
      <c r="B10" s="83">
        <v>8364.824801</v>
      </c>
      <c r="C10" s="83">
        <v>-27.0959346881908</v>
      </c>
      <c r="D10" s="83">
        <v>8177.20308</v>
      </c>
      <c r="E10" s="83">
        <v>-27.0139308812535</v>
      </c>
      <c r="F10" s="83">
        <v>3714.294617</v>
      </c>
      <c r="G10" s="83">
        <v>44.4037347507381</v>
      </c>
      <c r="H10" s="83">
        <v>187.90492</v>
      </c>
      <c r="I10" s="94">
        <v>2.24637006118211</v>
      </c>
      <c r="J10" s="83">
        <v>1049.867186</v>
      </c>
      <c r="K10" s="94">
        <v>12.5509763919322</v>
      </c>
      <c r="L10" s="94">
        <v>2476.522511</v>
      </c>
      <c r="M10" s="94">
        <v>29.6063882976238</v>
      </c>
      <c r="N10" s="83">
        <v>0</v>
      </c>
      <c r="O10" s="94">
        <v>0</v>
      </c>
      <c r="P10" s="83">
        <v>1736.875574</v>
      </c>
      <c r="Q10" s="94">
        <v>20.7640400763966</v>
      </c>
      <c r="R10" s="83">
        <v>1180.092348</v>
      </c>
      <c r="S10" s="94">
        <v>14.1077951550034</v>
      </c>
      <c r="T10" s="83">
        <v>556.783226</v>
      </c>
      <c r="U10" s="94">
        <v>6.65624492139318</v>
      </c>
      <c r="V10" s="83">
        <v>2913.65461</v>
      </c>
      <c r="W10" s="94">
        <v>34.8322251728653</v>
      </c>
      <c r="X10" s="83">
        <v>1987.132632</v>
      </c>
      <c r="Y10" s="94">
        <v>23.7558189116219</v>
      </c>
      <c r="Z10" s="83">
        <v>618.230672</v>
      </c>
      <c r="AA10" s="94">
        <v>31.1116964234927</v>
      </c>
      <c r="AB10" s="83">
        <v>926.521978</v>
      </c>
      <c r="AC10" s="94">
        <v>11.0764062612433</v>
      </c>
      <c r="AD10" s="83">
        <v>534.474626</v>
      </c>
      <c r="AE10" s="94">
        <v>57.6861249588188</v>
      </c>
      <c r="AF10" s="12"/>
      <c r="AG10" s="100"/>
    </row>
    <row r="11" s="1" customFormat="1" ht="28" customHeight="1" spans="1:33">
      <c r="A11" s="9" t="s">
        <v>18</v>
      </c>
      <c r="B11" s="83">
        <v>5535.228731</v>
      </c>
      <c r="C11" s="83">
        <v>12.7935218104889</v>
      </c>
      <c r="D11" s="83">
        <v>5350.096767</v>
      </c>
      <c r="E11" s="83">
        <v>14.6964622771422</v>
      </c>
      <c r="F11" s="83">
        <v>2702.702246</v>
      </c>
      <c r="G11" s="83">
        <v>48.8272911083789</v>
      </c>
      <c r="H11" s="83">
        <v>171.939</v>
      </c>
      <c r="I11" s="94">
        <v>3.10626729907397</v>
      </c>
      <c r="J11" s="83">
        <v>867.091156</v>
      </c>
      <c r="K11" s="94">
        <v>15.664956194924</v>
      </c>
      <c r="L11" s="94">
        <v>1663.67209</v>
      </c>
      <c r="M11" s="94">
        <v>30.0560676143809</v>
      </c>
      <c r="N11" s="83">
        <v>0</v>
      </c>
      <c r="O11" s="94">
        <v>0</v>
      </c>
      <c r="P11" s="83">
        <v>1214.958111</v>
      </c>
      <c r="Q11" s="94">
        <v>21.9495556560407</v>
      </c>
      <c r="R11" s="83">
        <v>807.657767</v>
      </c>
      <c r="S11" s="94">
        <v>14.5912266005688</v>
      </c>
      <c r="T11" s="83">
        <v>407.300344</v>
      </c>
      <c r="U11" s="94">
        <v>7.35832905547187</v>
      </c>
      <c r="V11" s="83">
        <v>1617.568374</v>
      </c>
      <c r="W11" s="94">
        <v>29.2231532355804</v>
      </c>
      <c r="X11" s="83">
        <v>1073.117811</v>
      </c>
      <c r="Y11" s="94">
        <v>19.3870545039993</v>
      </c>
      <c r="Z11" s="83">
        <v>288.791314</v>
      </c>
      <c r="AA11" s="94">
        <v>26.911426782758</v>
      </c>
      <c r="AB11" s="83">
        <v>544.450563</v>
      </c>
      <c r="AC11" s="94">
        <v>9.83609873158104</v>
      </c>
      <c r="AD11" s="83">
        <v>197.485168</v>
      </c>
      <c r="AE11" s="94">
        <v>36.272378324274</v>
      </c>
      <c r="AF11" s="12"/>
      <c r="AG11" s="100"/>
    </row>
    <row r="12" s="1" customFormat="1" ht="28" customHeight="1" spans="1:33">
      <c r="A12" s="9" t="s">
        <v>19</v>
      </c>
      <c r="B12" s="83">
        <v>2770.511914</v>
      </c>
      <c r="C12" s="83">
        <v>14.2363326293178</v>
      </c>
      <c r="D12" s="83">
        <v>2741.366165</v>
      </c>
      <c r="E12" s="83">
        <v>14.541151159178</v>
      </c>
      <c r="F12" s="83">
        <v>1297.937205</v>
      </c>
      <c r="G12" s="83">
        <v>46.8482809419169</v>
      </c>
      <c r="H12" s="83">
        <v>77.9172</v>
      </c>
      <c r="I12" s="94">
        <v>2.81237556158006</v>
      </c>
      <c r="J12" s="83">
        <v>318.217755</v>
      </c>
      <c r="K12" s="94">
        <v>11.4858829298649</v>
      </c>
      <c r="L12" s="94">
        <v>901.80225</v>
      </c>
      <c r="M12" s="94">
        <v>32.5500224504719</v>
      </c>
      <c r="N12" s="83">
        <v>0</v>
      </c>
      <c r="O12" s="94">
        <v>0</v>
      </c>
      <c r="P12" s="83">
        <v>589.565904</v>
      </c>
      <c r="Q12" s="94">
        <v>21.2800349646863</v>
      </c>
      <c r="R12" s="83">
        <v>369.680183</v>
      </c>
      <c r="S12" s="94">
        <v>13.3433890369475</v>
      </c>
      <c r="T12" s="83">
        <v>219.885721</v>
      </c>
      <c r="U12" s="94">
        <v>7.93664592773883</v>
      </c>
      <c r="V12" s="83">
        <v>883.008805</v>
      </c>
      <c r="W12" s="94">
        <v>31.8716840933968</v>
      </c>
      <c r="X12" s="83">
        <v>661.519846</v>
      </c>
      <c r="Y12" s="94">
        <v>23.8771702318693</v>
      </c>
      <c r="Z12" s="83">
        <v>342.19581</v>
      </c>
      <c r="AA12" s="94">
        <v>51.728729239062</v>
      </c>
      <c r="AB12" s="83">
        <v>221.488959</v>
      </c>
      <c r="AC12" s="94">
        <v>7.99451386152747</v>
      </c>
      <c r="AD12" s="83">
        <v>82.163511</v>
      </c>
      <c r="AE12" s="94">
        <v>37.0959849967059</v>
      </c>
      <c r="AF12" s="12"/>
      <c r="AG12" s="100"/>
    </row>
    <row r="13" s="1" customFormat="1" ht="28" customHeight="1" spans="1:33">
      <c r="A13" s="9" t="s">
        <v>20</v>
      </c>
      <c r="B13" s="83">
        <v>1585.135616</v>
      </c>
      <c r="C13" s="83">
        <v>-0.0261863572163005</v>
      </c>
      <c r="D13" s="83">
        <v>1559.181417</v>
      </c>
      <c r="E13" s="83">
        <v>0.183386164892942</v>
      </c>
      <c r="F13" s="83">
        <v>839.055184</v>
      </c>
      <c r="G13" s="83">
        <v>52.9327065476775</v>
      </c>
      <c r="H13" s="83">
        <v>54.35813</v>
      </c>
      <c r="I13" s="94">
        <v>3.42924160250526</v>
      </c>
      <c r="J13" s="83">
        <v>255.766983</v>
      </c>
      <c r="K13" s="94">
        <v>16.1353375962502</v>
      </c>
      <c r="L13" s="94">
        <v>528.930071</v>
      </c>
      <c r="M13" s="94">
        <v>33.3681273489221</v>
      </c>
      <c r="N13" s="83">
        <v>0</v>
      </c>
      <c r="O13" s="94">
        <v>0</v>
      </c>
      <c r="P13" s="83">
        <v>281.344998</v>
      </c>
      <c r="Q13" s="94">
        <v>17.7489544213232</v>
      </c>
      <c r="R13" s="83">
        <v>176.728215</v>
      </c>
      <c r="S13" s="94">
        <v>11.1490911702535</v>
      </c>
      <c r="T13" s="83">
        <v>104.616783</v>
      </c>
      <c r="U13" s="94">
        <v>6.59986325106962</v>
      </c>
      <c r="V13" s="83">
        <v>464.735434</v>
      </c>
      <c r="W13" s="94">
        <v>29.3183390309994</v>
      </c>
      <c r="X13" s="83">
        <v>336.701214</v>
      </c>
      <c r="Y13" s="94">
        <v>21.2411613619311</v>
      </c>
      <c r="Z13" s="83">
        <v>124.662091</v>
      </c>
      <c r="AA13" s="94">
        <v>37.0245445565872</v>
      </c>
      <c r="AB13" s="83">
        <v>128.03422</v>
      </c>
      <c r="AC13" s="94">
        <v>8.07717766906828</v>
      </c>
      <c r="AD13" s="83">
        <v>10.98552</v>
      </c>
      <c r="AE13" s="94">
        <v>8.58014365222048</v>
      </c>
      <c r="AF13" s="12"/>
      <c r="AG13" s="100"/>
    </row>
    <row r="14" s="1" customFormat="1" ht="28" customHeight="1" spans="1:33">
      <c r="A14" s="9" t="s">
        <v>21</v>
      </c>
      <c r="B14" s="83">
        <v>833.451035</v>
      </c>
      <c r="C14" s="83">
        <v>12.4378729921468</v>
      </c>
      <c r="D14" s="83">
        <v>798.419735</v>
      </c>
      <c r="E14" s="83">
        <v>12.24160185309</v>
      </c>
      <c r="F14" s="83">
        <v>443.187405</v>
      </c>
      <c r="G14" s="83">
        <v>53.1749780597489</v>
      </c>
      <c r="H14" s="83">
        <v>24.3051</v>
      </c>
      <c r="I14" s="94">
        <v>2.91620011006405</v>
      </c>
      <c r="J14" s="83">
        <v>146.500449</v>
      </c>
      <c r="K14" s="94">
        <v>17.5775711886902</v>
      </c>
      <c r="L14" s="94">
        <v>272.381856</v>
      </c>
      <c r="M14" s="94">
        <v>32.6812067609947</v>
      </c>
      <c r="N14" s="83">
        <v>0</v>
      </c>
      <c r="O14" s="94">
        <v>0</v>
      </c>
      <c r="P14" s="83">
        <v>174.211238</v>
      </c>
      <c r="Q14" s="94">
        <v>20.9023962637469</v>
      </c>
      <c r="R14" s="83">
        <v>127.931622</v>
      </c>
      <c r="S14" s="94">
        <v>15.3496266280358</v>
      </c>
      <c r="T14" s="83">
        <v>46.279616</v>
      </c>
      <c r="U14" s="94">
        <v>5.55276963571111</v>
      </c>
      <c r="V14" s="83">
        <v>216.052392</v>
      </c>
      <c r="W14" s="94">
        <v>25.9226256765042</v>
      </c>
      <c r="X14" s="83">
        <v>184.159748</v>
      </c>
      <c r="Y14" s="94">
        <v>22.0960488698655</v>
      </c>
      <c r="Z14" s="83">
        <v>98.188122</v>
      </c>
      <c r="AA14" s="94">
        <v>53.3168203509922</v>
      </c>
      <c r="AB14" s="83">
        <v>31.892644</v>
      </c>
      <c r="AC14" s="94">
        <v>3.82657680663868</v>
      </c>
      <c r="AD14" s="83">
        <v>12.107817</v>
      </c>
      <c r="AE14" s="94">
        <v>37.9642935844391</v>
      </c>
      <c r="AF14" s="12"/>
      <c r="AG14" s="100"/>
    </row>
    <row r="15" s="1" customFormat="1" ht="28" customHeight="1" spans="1:33">
      <c r="A15" s="9" t="s">
        <v>22</v>
      </c>
      <c r="B15" s="83">
        <v>1217.881211</v>
      </c>
      <c r="C15" s="83">
        <v>27.1613603690596</v>
      </c>
      <c r="D15" s="83">
        <v>1206.162275</v>
      </c>
      <c r="E15" s="83">
        <v>27.434617068557</v>
      </c>
      <c r="F15" s="83">
        <v>732.838393</v>
      </c>
      <c r="G15" s="83">
        <v>60.1732243162096</v>
      </c>
      <c r="H15" s="83">
        <v>37.00857</v>
      </c>
      <c r="I15" s="94">
        <v>3.03876680793953</v>
      </c>
      <c r="J15" s="83">
        <v>178.045457</v>
      </c>
      <c r="K15" s="94">
        <v>14.6192794003125</v>
      </c>
      <c r="L15" s="94">
        <v>326.51052</v>
      </c>
      <c r="M15" s="94">
        <v>26.8097181441779</v>
      </c>
      <c r="N15" s="83">
        <v>191.273846</v>
      </c>
      <c r="O15" s="94">
        <v>15.7054599637797</v>
      </c>
      <c r="P15" s="83">
        <v>210.467918</v>
      </c>
      <c r="Q15" s="94">
        <v>17.2814816501837</v>
      </c>
      <c r="R15" s="83">
        <v>157.700251</v>
      </c>
      <c r="S15" s="94">
        <v>12.9487383150047</v>
      </c>
      <c r="T15" s="83">
        <v>52.767667</v>
      </c>
      <c r="U15" s="94">
        <v>4.33274333517902</v>
      </c>
      <c r="V15" s="83">
        <v>274.5749</v>
      </c>
      <c r="W15" s="94">
        <v>22.5452940336067</v>
      </c>
      <c r="X15" s="83">
        <v>227.712125</v>
      </c>
      <c r="Y15" s="94">
        <v>18.6974002836472</v>
      </c>
      <c r="Z15" s="83">
        <v>100.708722</v>
      </c>
      <c r="AA15" s="94">
        <v>44.2263326996751</v>
      </c>
      <c r="AB15" s="83">
        <v>46.862775</v>
      </c>
      <c r="AC15" s="94">
        <v>3.84789374995949</v>
      </c>
      <c r="AD15" s="83">
        <v>19.028658</v>
      </c>
      <c r="AE15" s="94">
        <v>40.6050601997001</v>
      </c>
      <c r="AF15" s="12"/>
      <c r="AG15" s="100"/>
    </row>
    <row r="16" s="1" customFormat="1" ht="28" customHeight="1" spans="1:33">
      <c r="A16" s="9" t="s">
        <v>23</v>
      </c>
      <c r="B16" s="83">
        <v>2106.922192</v>
      </c>
      <c r="C16" s="83">
        <v>10.4552816103996</v>
      </c>
      <c r="D16" s="83">
        <v>2073.902192</v>
      </c>
      <c r="E16" s="83">
        <v>14.1910445485779</v>
      </c>
      <c r="F16" s="83">
        <v>1129.685035</v>
      </c>
      <c r="G16" s="83">
        <v>53.6177861379705</v>
      </c>
      <c r="H16" s="83">
        <v>63.3706</v>
      </c>
      <c r="I16" s="94">
        <v>3.00773328225497</v>
      </c>
      <c r="J16" s="83">
        <v>410.648306</v>
      </c>
      <c r="K16" s="94">
        <v>19.4904352690021</v>
      </c>
      <c r="L16" s="94">
        <v>655.666129</v>
      </c>
      <c r="M16" s="94">
        <v>31.1196175867134</v>
      </c>
      <c r="N16" s="83">
        <v>0</v>
      </c>
      <c r="O16" s="94">
        <v>0</v>
      </c>
      <c r="P16" s="83">
        <v>412.230683</v>
      </c>
      <c r="Q16" s="94">
        <v>19.5655389916744</v>
      </c>
      <c r="R16" s="83">
        <v>273.840329</v>
      </c>
      <c r="S16" s="94">
        <v>12.9971733194407</v>
      </c>
      <c r="T16" s="83">
        <v>138.390354</v>
      </c>
      <c r="U16" s="94">
        <v>6.56836567223361</v>
      </c>
      <c r="V16" s="83">
        <v>565.006474</v>
      </c>
      <c r="W16" s="94">
        <v>26.8166748703552</v>
      </c>
      <c r="X16" s="83">
        <v>381.192001</v>
      </c>
      <c r="Y16" s="94">
        <v>18.0923625204286</v>
      </c>
      <c r="Z16" s="83">
        <v>176.628857</v>
      </c>
      <c r="AA16" s="94">
        <v>46.3359295411868</v>
      </c>
      <c r="AB16" s="83">
        <v>183.814473</v>
      </c>
      <c r="AC16" s="94">
        <v>8.72431234992659</v>
      </c>
      <c r="AD16" s="83">
        <v>124.99224</v>
      </c>
      <c r="AE16" s="94">
        <v>67.999128664912</v>
      </c>
      <c r="AF16" s="12"/>
      <c r="AG16" s="100"/>
    </row>
    <row r="17" s="1" customFormat="1" ht="28" customHeight="1" spans="1:33">
      <c r="A17" s="9" t="s">
        <v>24</v>
      </c>
      <c r="B17" s="83">
        <v>2007.88184</v>
      </c>
      <c r="C17" s="83">
        <v>4.28517259044949</v>
      </c>
      <c r="D17" s="83">
        <v>1929.070735</v>
      </c>
      <c r="E17" s="83">
        <v>6.01002146603335</v>
      </c>
      <c r="F17" s="83">
        <v>1012.822616</v>
      </c>
      <c r="G17" s="83">
        <v>50.4423415672707</v>
      </c>
      <c r="H17" s="83">
        <v>72.08843</v>
      </c>
      <c r="I17" s="94">
        <v>3.59027252320784</v>
      </c>
      <c r="J17" s="83">
        <v>331.097652</v>
      </c>
      <c r="K17" s="94">
        <v>16.4898972341918</v>
      </c>
      <c r="L17" s="94">
        <v>609.636534</v>
      </c>
      <c r="M17" s="94">
        <v>30.362171809871</v>
      </c>
      <c r="N17" s="83">
        <v>0</v>
      </c>
      <c r="O17" s="94">
        <v>0</v>
      </c>
      <c r="P17" s="83">
        <v>414.393235</v>
      </c>
      <c r="Q17" s="94">
        <v>20.638327751398</v>
      </c>
      <c r="R17" s="83">
        <v>277.718708</v>
      </c>
      <c r="S17" s="94">
        <v>13.8314268532854</v>
      </c>
      <c r="T17" s="83">
        <v>136.674527</v>
      </c>
      <c r="U17" s="94">
        <v>6.80690089811261</v>
      </c>
      <c r="V17" s="83">
        <v>580.665989</v>
      </c>
      <c r="W17" s="94">
        <v>28.9193306813313</v>
      </c>
      <c r="X17" s="83">
        <v>504.147284</v>
      </c>
      <c r="Y17" s="94">
        <v>25.1084139492989</v>
      </c>
      <c r="Z17" s="83">
        <v>236.639131</v>
      </c>
      <c r="AA17" s="94">
        <v>46.9384916888692</v>
      </c>
      <c r="AB17" s="83">
        <v>76.518705</v>
      </c>
      <c r="AC17" s="94">
        <v>3.8109167320324</v>
      </c>
      <c r="AD17" s="83">
        <v>50.099697</v>
      </c>
      <c r="AE17" s="94">
        <v>65.4737910161966</v>
      </c>
      <c r="AF17" s="12"/>
      <c r="AG17" s="100"/>
    </row>
    <row r="18" s="1" customFormat="1" ht="28" customHeight="1" spans="1:33">
      <c r="A18" s="9" t="s">
        <v>25</v>
      </c>
      <c r="B18" s="83">
        <v>2628.569934</v>
      </c>
      <c r="C18" s="83">
        <v>10.1917248487983</v>
      </c>
      <c r="D18" s="83">
        <v>2623.608518</v>
      </c>
      <c r="E18" s="83">
        <v>10.3203161846358</v>
      </c>
      <c r="F18" s="83">
        <v>1320.303458</v>
      </c>
      <c r="G18" s="83">
        <v>50.2289644617079</v>
      </c>
      <c r="H18" s="83">
        <v>82.65102</v>
      </c>
      <c r="I18" s="94">
        <v>3.14433407043603</v>
      </c>
      <c r="J18" s="83">
        <v>423.024872</v>
      </c>
      <c r="K18" s="94">
        <v>16.0933466722061</v>
      </c>
      <c r="L18" s="94">
        <v>814.627566</v>
      </c>
      <c r="M18" s="94">
        <v>30.9912837190658</v>
      </c>
      <c r="N18" s="83">
        <v>0</v>
      </c>
      <c r="O18" s="94">
        <v>0</v>
      </c>
      <c r="P18" s="83">
        <v>497.058806</v>
      </c>
      <c r="Q18" s="94">
        <v>18.9098566323326</v>
      </c>
      <c r="R18" s="83">
        <v>312.082334</v>
      </c>
      <c r="S18" s="94">
        <v>11.8727042397952</v>
      </c>
      <c r="T18" s="83">
        <v>184.976472</v>
      </c>
      <c r="U18" s="94">
        <v>7.03715239253741</v>
      </c>
      <c r="V18" s="83">
        <v>811.20767</v>
      </c>
      <c r="W18" s="94">
        <v>30.8611789059594</v>
      </c>
      <c r="X18" s="83">
        <v>669.829644</v>
      </c>
      <c r="Y18" s="94">
        <v>25.4826639891104</v>
      </c>
      <c r="Z18" s="83">
        <v>244.941579</v>
      </c>
      <c r="AA18" s="94">
        <v>36.5677424393</v>
      </c>
      <c r="AB18" s="83">
        <v>141.378026</v>
      </c>
      <c r="AC18" s="94">
        <v>5.37851491684908</v>
      </c>
      <c r="AD18" s="83">
        <v>70.797152</v>
      </c>
      <c r="AE18" s="94">
        <v>50.0764892558339</v>
      </c>
      <c r="AF18" s="12"/>
      <c r="AG18" s="100"/>
    </row>
    <row r="19" s="1" customFormat="1" ht="28" customHeight="1" spans="1:33">
      <c r="A19" s="9" t="s">
        <v>26</v>
      </c>
      <c r="B19" s="83">
        <v>1471.362623</v>
      </c>
      <c r="C19" s="83">
        <v>2.45634763021368</v>
      </c>
      <c r="D19" s="83">
        <v>1423.304019</v>
      </c>
      <c r="E19" s="83">
        <v>2.77383612542562</v>
      </c>
      <c r="F19" s="83">
        <v>760.603944</v>
      </c>
      <c r="G19" s="83">
        <v>51.6938470578507</v>
      </c>
      <c r="H19" s="83">
        <v>48.96169</v>
      </c>
      <c r="I19" s="94">
        <v>3.32764263782715</v>
      </c>
      <c r="J19" s="83">
        <v>235.8225</v>
      </c>
      <c r="K19" s="94">
        <v>16.0274901858779</v>
      </c>
      <c r="L19" s="94">
        <v>475.816557</v>
      </c>
      <c r="M19" s="94">
        <v>32.3384969525626</v>
      </c>
      <c r="N19" s="83">
        <v>0.003197</v>
      </c>
      <c r="O19" s="94">
        <v>0.00021728158307308</v>
      </c>
      <c r="P19" s="83">
        <v>303.860933</v>
      </c>
      <c r="Q19" s="94">
        <v>20.6516686131696</v>
      </c>
      <c r="R19" s="83">
        <v>203.9327</v>
      </c>
      <c r="S19" s="94">
        <v>13.8601250848819</v>
      </c>
      <c r="T19" s="83">
        <v>99.928233</v>
      </c>
      <c r="U19" s="94">
        <v>6.79154352828766</v>
      </c>
      <c r="V19" s="83">
        <v>406.897746</v>
      </c>
      <c r="W19" s="94">
        <v>27.6544843289797</v>
      </c>
      <c r="X19" s="83">
        <v>314.539859</v>
      </c>
      <c r="Y19" s="94">
        <v>21.3774533947774</v>
      </c>
      <c r="Z19" s="83">
        <v>130.09564</v>
      </c>
      <c r="AA19" s="94">
        <v>41.3606213258969</v>
      </c>
      <c r="AB19" s="83">
        <v>92.357887</v>
      </c>
      <c r="AC19" s="94">
        <v>6.27703093420228</v>
      </c>
      <c r="AD19" s="83">
        <v>57.314145</v>
      </c>
      <c r="AE19" s="94">
        <v>62.0565788821046</v>
      </c>
      <c r="AF19" s="12"/>
      <c r="AG19" s="100"/>
    </row>
    <row r="20" s="1" customFormat="1" ht="28" customHeight="1" spans="1:33">
      <c r="A20" s="9" t="s">
        <v>27</v>
      </c>
      <c r="B20" s="85">
        <v>1035.118173</v>
      </c>
      <c r="C20" s="85">
        <v>-3.46823757671388</v>
      </c>
      <c r="D20" s="85">
        <v>990.427576</v>
      </c>
      <c r="E20" s="85">
        <v>-5.11636810468833</v>
      </c>
      <c r="F20" s="85">
        <v>548.931066</v>
      </c>
      <c r="G20" s="85">
        <v>53.0307630875687</v>
      </c>
      <c r="H20" s="85">
        <v>30.04326</v>
      </c>
      <c r="I20" s="94">
        <v>2.90239904811332</v>
      </c>
      <c r="J20" s="83">
        <v>135.33562</v>
      </c>
      <c r="K20" s="94">
        <v>13.0744125192747</v>
      </c>
      <c r="L20" s="94">
        <v>383.552186</v>
      </c>
      <c r="M20" s="94">
        <v>37.0539515201807</v>
      </c>
      <c r="N20" s="83">
        <v>0</v>
      </c>
      <c r="O20" s="94">
        <v>0</v>
      </c>
      <c r="P20" s="83">
        <v>160.0443</v>
      </c>
      <c r="Q20" s="94">
        <v>15.4614520520064</v>
      </c>
      <c r="R20" s="83">
        <v>100.07007</v>
      </c>
      <c r="S20" s="94">
        <v>9.66750199254786</v>
      </c>
      <c r="T20" s="83">
        <v>59.97423</v>
      </c>
      <c r="U20" s="94">
        <v>5.79395005945857</v>
      </c>
      <c r="V20" s="83">
        <v>326.142807</v>
      </c>
      <c r="W20" s="94">
        <v>31.5077848604248</v>
      </c>
      <c r="X20" s="83">
        <v>263.662185</v>
      </c>
      <c r="Y20" s="94">
        <v>25.4716989690026</v>
      </c>
      <c r="Z20" s="83">
        <v>-110.732874</v>
      </c>
      <c r="AA20" s="94">
        <v>-41.9980112051336</v>
      </c>
      <c r="AB20" s="83">
        <v>62.480622</v>
      </c>
      <c r="AC20" s="94">
        <v>6.03608589142218</v>
      </c>
      <c r="AD20" s="83">
        <v>31.086276</v>
      </c>
      <c r="AE20" s="94">
        <v>49.753467563111</v>
      </c>
      <c r="AF20" s="12"/>
      <c r="AG20" s="100"/>
    </row>
    <row r="21" s="1" customFormat="1" ht="28" customHeight="1" spans="1:33">
      <c r="A21" s="86" t="s">
        <v>28</v>
      </c>
      <c r="B21" s="87">
        <v>771.864744</v>
      </c>
      <c r="C21" s="87">
        <v>6.92330207037986</v>
      </c>
      <c r="D21" s="87">
        <v>738.522872</v>
      </c>
      <c r="E21" s="87">
        <v>5.85927291953749</v>
      </c>
      <c r="F21" s="87">
        <v>378.555707</v>
      </c>
      <c r="G21" s="87">
        <v>49.0443060060274</v>
      </c>
      <c r="H21" s="87">
        <v>32.89264</v>
      </c>
      <c r="I21" s="95">
        <v>4.26145127830842</v>
      </c>
      <c r="J21" s="83">
        <v>122.993884</v>
      </c>
      <c r="K21" s="94">
        <v>15.9346420413782</v>
      </c>
      <c r="L21" s="94">
        <v>222.669183</v>
      </c>
      <c r="M21" s="94">
        <v>28.8482126863408</v>
      </c>
      <c r="N21" s="83">
        <v>0</v>
      </c>
      <c r="O21" s="94">
        <v>0</v>
      </c>
      <c r="P21" s="83">
        <v>163.025033</v>
      </c>
      <c r="Q21" s="94">
        <v>21.1209326850664</v>
      </c>
      <c r="R21" s="83">
        <v>93.581216</v>
      </c>
      <c r="S21" s="94">
        <v>12.1240433285032</v>
      </c>
      <c r="T21" s="83">
        <v>69.443817</v>
      </c>
      <c r="U21" s="94">
        <v>8.99688935656323</v>
      </c>
      <c r="V21" s="83">
        <v>230.284004</v>
      </c>
      <c r="W21" s="94">
        <v>29.8347613089062</v>
      </c>
      <c r="X21" s="83">
        <v>209.748301</v>
      </c>
      <c r="Y21" s="94">
        <v>27.1742300228704</v>
      </c>
      <c r="Z21" s="83">
        <v>92.184928</v>
      </c>
      <c r="AA21" s="94">
        <v>43.9502620810263</v>
      </c>
      <c r="AB21" s="83">
        <v>20.535703</v>
      </c>
      <c r="AC21" s="94">
        <v>2.66053128603578</v>
      </c>
      <c r="AD21" s="83">
        <v>4.87</v>
      </c>
      <c r="AE21" s="94">
        <v>23.7147956415225</v>
      </c>
      <c r="AF21" s="12"/>
      <c r="AG21" s="100"/>
    </row>
    <row r="22" s="52" customFormat="1" ht="21" customHeight="1" spans="1:33">
      <c r="A22" s="52" t="s">
        <v>44</v>
      </c>
      <c r="B22" s="78"/>
      <c r="C22" s="78"/>
      <c r="D22" s="78"/>
      <c r="E22" s="78"/>
      <c r="AG22" s="1"/>
    </row>
    <row r="23" s="52" customFormat="1" ht="28" customHeight="1" spans="1:33">
      <c r="A23" s="81" t="s">
        <v>45</v>
      </c>
      <c r="B23" s="88">
        <v>398.642273291926</v>
      </c>
      <c r="C23" s="89">
        <v>6.7647058823529</v>
      </c>
      <c r="D23" s="89">
        <v>1.36493361459</v>
      </c>
      <c r="E23" s="89">
        <v>55.90277777777</v>
      </c>
      <c r="F23" s="81">
        <v>336.303088472515</v>
      </c>
      <c r="G23" s="81">
        <v>130.220375977168</v>
      </c>
      <c r="H23" s="81">
        <v>38.7211359160059</v>
      </c>
      <c r="I23" s="81">
        <v>24.386747735451</v>
      </c>
      <c r="J23" s="81">
        <v>7.25141949965889</v>
      </c>
      <c r="K23" s="81">
        <v>4.65094924928651</v>
      </c>
      <c r="L23" s="81">
        <v>1.38296358514311</v>
      </c>
      <c r="M23" s="81">
        <v>30.2140464077429</v>
      </c>
      <c r="N23" s="81">
        <v>8.98417155339689</v>
      </c>
      <c r="O23" s="81">
        <v>146.830969102866</v>
      </c>
      <c r="P23" s="81">
        <v>43.6603094457951</v>
      </c>
      <c r="Q23" s="81">
        <v>2696.69773109244</v>
      </c>
      <c r="R23" s="81">
        <v>585.461764705882</v>
      </c>
      <c r="S23" s="81">
        <v>21.7103221453266</v>
      </c>
      <c r="T23" s="81">
        <v>20.4805042016807</v>
      </c>
      <c r="U23" s="81">
        <v>0.759466067165933</v>
      </c>
      <c r="V23" s="81">
        <v>375.826890756303</v>
      </c>
      <c r="W23" s="81">
        <v>13.9365597568866</v>
      </c>
      <c r="X23" s="81">
        <v>23.0378151260504</v>
      </c>
      <c r="Y23" s="81">
        <v>0.854297271081908</v>
      </c>
      <c r="Z23" s="81">
        <v>327.478991596639</v>
      </c>
      <c r="AA23" s="81">
        <v>12.14370405036</v>
      </c>
      <c r="AB23" s="81">
        <v>1364.41176470588</v>
      </c>
      <c r="AC23" s="81">
        <v>50.5956507091789</v>
      </c>
      <c r="AD23" s="81">
        <v>8059</v>
      </c>
      <c r="AE23" s="81">
        <v>110</v>
      </c>
      <c r="AG23" s="1"/>
    </row>
    <row r="24" s="52" customFormat="1" ht="28" customHeight="1" spans="1:33">
      <c r="A24" s="81" t="s">
        <v>46</v>
      </c>
      <c r="B24" s="88">
        <v>560.120991735537</v>
      </c>
      <c r="C24" s="89">
        <v>3.75</v>
      </c>
      <c r="D24" s="89">
        <v>0.92923516797</v>
      </c>
      <c r="E24" s="89">
        <v>20.16666666666</v>
      </c>
      <c r="F24" s="81">
        <v>462.489381701215</v>
      </c>
      <c r="G24" s="81">
        <v>137.441897784132</v>
      </c>
      <c r="H24" s="81">
        <v>29.7178493652259</v>
      </c>
      <c r="I24" s="81">
        <v>132.771000714796</v>
      </c>
      <c r="J24" s="81">
        <v>28.7079024877097</v>
      </c>
      <c r="K24" s="81">
        <v>99.7845889921372</v>
      </c>
      <c r="L24" s="81">
        <v>21.575541610294</v>
      </c>
      <c r="M24" s="81">
        <v>34.2739456754825</v>
      </c>
      <c r="N24" s="81">
        <v>7.41075298840584</v>
      </c>
      <c r="O24" s="81">
        <v>58.2179485346676</v>
      </c>
      <c r="P24" s="81">
        <v>12.5879535483646</v>
      </c>
      <c r="Q24" s="81">
        <v>2100.45371900826</v>
      </c>
      <c r="R24" s="81">
        <v>176.489566115702</v>
      </c>
      <c r="S24" s="81">
        <v>8.40244964783287</v>
      </c>
      <c r="T24" s="81">
        <v>17.8242768595041</v>
      </c>
      <c r="U24" s="81">
        <v>0.848591744640768</v>
      </c>
      <c r="V24" s="81">
        <v>278.628099173554</v>
      </c>
      <c r="W24" s="81">
        <v>13.2651387008474</v>
      </c>
      <c r="X24" s="81">
        <v>402.474173553719</v>
      </c>
      <c r="Y24" s="81">
        <v>19.1612969098766</v>
      </c>
      <c r="Z24" s="81">
        <v>230.547520661157</v>
      </c>
      <c r="AA24" s="81">
        <v>10.9760819091035</v>
      </c>
      <c r="AB24" s="81">
        <v>994.490082644628</v>
      </c>
      <c r="AC24" s="81">
        <v>47.3464410876989</v>
      </c>
      <c r="AD24" s="81">
        <v>2798</v>
      </c>
      <c r="AE24" s="81">
        <v>26</v>
      </c>
      <c r="AG24" s="1"/>
    </row>
    <row r="25" s="52" customFormat="1" ht="28" customHeight="1" spans="1:31">
      <c r="A25" s="90" t="s">
        <v>47</v>
      </c>
      <c r="B25" s="91">
        <v>151.153902224567</v>
      </c>
      <c r="C25" s="91">
        <v>68.4754098360655</v>
      </c>
      <c r="D25" s="92">
        <v>1.65137614678</v>
      </c>
      <c r="E25" s="93">
        <v>96.46310432569</v>
      </c>
      <c r="F25" s="91">
        <v>263.560874617737</v>
      </c>
      <c r="G25" s="92">
        <v>200.415400611621</v>
      </c>
      <c r="H25" s="92">
        <v>76.0414082334106</v>
      </c>
      <c r="I25" s="96">
        <v>1.86810397553517</v>
      </c>
      <c r="J25" s="97">
        <v>0.708794117580853</v>
      </c>
      <c r="K25" s="98">
        <v>3.27844036697248</v>
      </c>
      <c r="L25" s="97">
        <v>1.24390252222658</v>
      </c>
      <c r="M25" s="98">
        <v>27.7545871559633</v>
      </c>
      <c r="N25" s="97">
        <v>10.5306173369693</v>
      </c>
      <c r="O25" s="98">
        <v>30.2443425076453</v>
      </c>
      <c r="P25" s="97">
        <v>11.4752777898127</v>
      </c>
      <c r="Q25" s="98">
        <v>10350.3254031478</v>
      </c>
      <c r="R25" s="97">
        <v>775.56490684725</v>
      </c>
      <c r="S25" s="98">
        <v>7.49314515861868</v>
      </c>
      <c r="T25" s="97">
        <v>0.330365403825281</v>
      </c>
      <c r="U25" s="98">
        <v>0.00319183591778484</v>
      </c>
      <c r="V25" s="97">
        <v>198.956197378606</v>
      </c>
      <c r="W25" s="98">
        <v>1.92222166578548</v>
      </c>
      <c r="X25" s="97">
        <v>219.870308308577</v>
      </c>
      <c r="Y25" s="98">
        <v>2.12428401759918</v>
      </c>
      <c r="Z25" s="97">
        <v>6236.31621744338</v>
      </c>
      <c r="AA25" s="98">
        <v>60.2523686409584</v>
      </c>
      <c r="AB25" s="97">
        <v>2919.28740776616</v>
      </c>
      <c r="AC25" s="98">
        <v>28.2047886811204</v>
      </c>
      <c r="AD25" s="97">
        <v>3270</v>
      </c>
      <c r="AE25" s="97">
        <v>54</v>
      </c>
    </row>
    <row r="26" s="52" customFormat="1" ht="28" customHeight="1" spans="1:31">
      <c r="A26" s="79" t="s">
        <v>48</v>
      </c>
      <c r="B26" s="87">
        <v>115.996853377265</v>
      </c>
      <c r="C26" s="87">
        <v>83.3809523809523</v>
      </c>
      <c r="D26" s="70">
        <v>1.6253869969</v>
      </c>
      <c r="E26" s="65">
        <v>90.70114942528</v>
      </c>
      <c r="F26" s="87">
        <v>119.811849845201</v>
      </c>
      <c r="G26" s="70">
        <v>91.9930417956656</v>
      </c>
      <c r="H26" s="70">
        <v>76.781254871302</v>
      </c>
      <c r="I26" s="95">
        <v>0.88421052631579</v>
      </c>
      <c r="J26" s="99">
        <v>0.73799922750396</v>
      </c>
      <c r="K26" s="94">
        <v>0.244969040247678</v>
      </c>
      <c r="L26" s="99">
        <v>0.204461445645136</v>
      </c>
      <c r="M26" s="94">
        <v>25.5634674922601</v>
      </c>
      <c r="N26" s="99">
        <v>21.3363432125357</v>
      </c>
      <c r="O26" s="94">
        <v>1.12616099071207</v>
      </c>
      <c r="P26" s="99">
        <v>0.939941243013184</v>
      </c>
      <c r="Q26" s="94">
        <v>9671.92810779007</v>
      </c>
      <c r="R26" s="99">
        <v>598.631915081075</v>
      </c>
      <c r="S26" s="94">
        <v>6.18937515260187</v>
      </c>
      <c r="T26" s="99">
        <v>2.4809293891172</v>
      </c>
      <c r="U26" s="94">
        <v>0.0256508253728539</v>
      </c>
      <c r="V26" s="99">
        <v>56.0462437617298</v>
      </c>
      <c r="W26" s="94">
        <v>0.579473328762529</v>
      </c>
      <c r="X26" s="99">
        <v>40.5334347146538</v>
      </c>
      <c r="Y26" s="94">
        <v>0.419083292006761</v>
      </c>
      <c r="Z26" s="99">
        <v>7622.02921351027</v>
      </c>
      <c r="AA26" s="94">
        <v>78.8056851598313</v>
      </c>
      <c r="AB26" s="99">
        <v>1352.20637133322</v>
      </c>
      <c r="AC26" s="94">
        <v>13.9807322414247</v>
      </c>
      <c r="AD26" s="99">
        <v>1292</v>
      </c>
      <c r="AE26" s="99">
        <v>21</v>
      </c>
    </row>
  </sheetData>
  <mergeCells count="35">
    <mergeCell ref="A3:P3"/>
    <mergeCell ref="Z3:AE3"/>
    <mergeCell ref="B4:AE4"/>
    <mergeCell ref="V5:AE5"/>
    <mergeCell ref="X6:AA6"/>
    <mergeCell ref="AB6:AE6"/>
    <mergeCell ref="R7:U7"/>
    <mergeCell ref="Z7:AA7"/>
    <mergeCell ref="AD7:AE7"/>
    <mergeCell ref="A4:A8"/>
    <mergeCell ref="B5:B8"/>
    <mergeCell ref="C5:C8"/>
    <mergeCell ref="D5:D8"/>
    <mergeCell ref="E5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  <mergeCell ref="Q7:Q8"/>
    <mergeCell ref="V6:V8"/>
    <mergeCell ref="W6:W8"/>
    <mergeCell ref="X7:X8"/>
    <mergeCell ref="Y7:Y8"/>
    <mergeCell ref="AB7:AB8"/>
    <mergeCell ref="AC7:AC8"/>
    <mergeCell ref="A1:AE2"/>
    <mergeCell ref="F5:O6"/>
    <mergeCell ref="P5:U6"/>
  </mergeCells>
  <pageMargins left="0.751388888888889" right="0.751388888888889" top="1" bottom="1" header="0.5" footer="0.5"/>
  <pageSetup paperSize="8" scale="72" firstPageNumber="9" orientation="landscape" useFirstPageNumber="1" horizontalDpi="600"/>
  <headerFooter>
    <oddFooter>&amp;C9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72"/>
  <sheetViews>
    <sheetView view="pageBreakPreview" zoomScaleNormal="100" workbookViewId="0">
      <selection activeCell="U22" sqref="U22"/>
    </sheetView>
  </sheetViews>
  <sheetFormatPr defaultColWidth="10" defaultRowHeight="13.5"/>
  <cols>
    <col min="1" max="1" width="17.3833333333333" style="1" customWidth="1"/>
    <col min="2" max="7" width="9.23333333333333" style="1" customWidth="1"/>
    <col min="8" max="8" width="7.69166666666667" style="1" customWidth="1"/>
    <col min="9" max="9" width="9.23333333333333" style="1" customWidth="1"/>
    <col min="10" max="10" width="7.69166666666667" style="1" customWidth="1"/>
    <col min="11" max="11" width="9.23333333333333" style="1" customWidth="1"/>
    <col min="12" max="12" width="7.69166666666667" style="1" customWidth="1"/>
    <col min="13" max="13" width="9.23333333333333" style="1" customWidth="1"/>
    <col min="14" max="14" width="7.69166666666667" style="1" customWidth="1"/>
    <col min="15" max="15" width="9.23333333333333" style="1" customWidth="1"/>
    <col min="16" max="16" width="7.69166666666667" style="1" customWidth="1"/>
    <col min="17" max="18" width="9.23333333333333" style="1" customWidth="1"/>
    <col min="19" max="19" width="7.69166666666667" style="1" customWidth="1"/>
    <col min="20" max="20" width="9.23333333333333" style="1" customWidth="1"/>
    <col min="21" max="21" width="7.69166666666667" style="1" customWidth="1"/>
    <col min="22" max="22" width="9.23333333333333" style="1" customWidth="1"/>
    <col min="23" max="23" width="7.69166666666667" style="1" customWidth="1"/>
    <col min="24" max="24" width="9.23333333333333" style="1" customWidth="1"/>
    <col min="25" max="25" width="7.69166666666667" style="1" customWidth="1"/>
    <col min="26" max="26" width="9.23333333333333" style="1" customWidth="1"/>
    <col min="27" max="27" width="7.69166666666667" style="1" customWidth="1"/>
    <col min="28" max="28" width="9.23333333333333" style="1" customWidth="1"/>
    <col min="29" max="29" width="7.69166666666667" style="1" customWidth="1"/>
    <col min="30" max="31" width="11.2833333333333" style="1" customWidth="1"/>
    <col min="32" max="32" width="9.76666666666667" style="1" customWidth="1"/>
    <col min="33" max="16382" width="10" style="1"/>
    <col min="16383" max="16384" width="10" style="76"/>
  </cols>
  <sheetData>
    <row r="1" s="1" customFormat="1" ht="22.75" customHeight="1" spans="1:31">
      <c r="A1" s="3" t="s">
        <v>136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12"/>
      <c r="AE1" s="12"/>
    </row>
    <row r="2" s="1" customFormat="1" ht="8.5" customHeight="1" spans="1:3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12"/>
      <c r="AE2" s="12"/>
    </row>
    <row r="3" s="1" customFormat="1" ht="22.75" customHeight="1" spans="1:31">
      <c r="A3" s="4" t="s">
        <v>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10"/>
      <c r="S3" s="10"/>
      <c r="T3" s="10"/>
      <c r="U3" s="10"/>
      <c r="V3" s="10"/>
      <c r="W3" s="10"/>
      <c r="X3" s="10"/>
      <c r="Y3" s="10"/>
      <c r="Z3" s="13"/>
      <c r="AA3" s="13"/>
      <c r="AB3" s="13"/>
      <c r="AC3" s="13"/>
      <c r="AD3" s="12"/>
      <c r="AE3" s="12"/>
    </row>
    <row r="4" s="1" customFormat="1" ht="22.75" customHeight="1" spans="1:31">
      <c r="A4" s="6" t="s">
        <v>6</v>
      </c>
      <c r="B4" s="6" t="s">
        <v>39</v>
      </c>
      <c r="C4" s="6" t="s">
        <v>40</v>
      </c>
      <c r="D4" s="6" t="s">
        <v>41</v>
      </c>
      <c r="E4" s="6" t="s">
        <v>137</v>
      </c>
      <c r="F4" s="6" t="s">
        <v>116</v>
      </c>
      <c r="G4" s="6"/>
      <c r="H4" s="6"/>
      <c r="I4" s="6"/>
      <c r="J4" s="6"/>
      <c r="K4" s="6"/>
      <c r="L4" s="6"/>
      <c r="M4" s="6"/>
      <c r="N4" s="6"/>
      <c r="O4" s="6"/>
      <c r="P4" s="6"/>
      <c r="Q4" s="6" t="s">
        <v>117</v>
      </c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80" t="s">
        <v>118</v>
      </c>
      <c r="AE4" s="80" t="s">
        <v>119</v>
      </c>
    </row>
    <row r="5" s="1" customFormat="1" ht="22.75" customHeight="1" spans="1:31">
      <c r="A5" s="6"/>
      <c r="B5" s="6"/>
      <c r="C5" s="6"/>
      <c r="D5" s="6"/>
      <c r="E5" s="6"/>
      <c r="F5" s="6" t="s">
        <v>11</v>
      </c>
      <c r="G5" s="6" t="s">
        <v>121</v>
      </c>
      <c r="H5" s="6"/>
      <c r="I5" s="6"/>
      <c r="J5" s="6"/>
      <c r="K5" s="6"/>
      <c r="L5" s="6"/>
      <c r="M5" s="6"/>
      <c r="N5" s="6"/>
      <c r="O5" s="6"/>
      <c r="P5" s="6"/>
      <c r="Q5" s="6" t="s">
        <v>11</v>
      </c>
      <c r="R5" s="6" t="s">
        <v>121</v>
      </c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80"/>
      <c r="AE5" s="80"/>
    </row>
    <row r="6" s="1" customFormat="1" ht="22.75" customHeight="1" spans="1:3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80"/>
      <c r="AE6" s="80"/>
    </row>
    <row r="7" s="1" customFormat="1" ht="22.75" customHeight="1" spans="1:31">
      <c r="A7" s="6"/>
      <c r="B7" s="6"/>
      <c r="C7" s="6"/>
      <c r="D7" s="6"/>
      <c r="E7" s="6"/>
      <c r="F7" s="6"/>
      <c r="G7" s="6" t="s">
        <v>122</v>
      </c>
      <c r="H7" s="6" t="s">
        <v>12</v>
      </c>
      <c r="I7" s="6" t="s">
        <v>123</v>
      </c>
      <c r="J7" s="6" t="s">
        <v>12</v>
      </c>
      <c r="K7" s="6" t="s">
        <v>124</v>
      </c>
      <c r="L7" s="6" t="s">
        <v>12</v>
      </c>
      <c r="M7" s="6" t="s">
        <v>125</v>
      </c>
      <c r="N7" s="6" t="s">
        <v>12</v>
      </c>
      <c r="O7" s="6" t="s">
        <v>60</v>
      </c>
      <c r="P7" s="6" t="s">
        <v>12</v>
      </c>
      <c r="Q7" s="6"/>
      <c r="R7" s="6" t="s">
        <v>122</v>
      </c>
      <c r="S7" s="6" t="s">
        <v>12</v>
      </c>
      <c r="T7" s="6" t="s">
        <v>126</v>
      </c>
      <c r="U7" s="6" t="s">
        <v>12</v>
      </c>
      <c r="V7" s="6" t="s">
        <v>123</v>
      </c>
      <c r="W7" s="6" t="s">
        <v>12</v>
      </c>
      <c r="X7" s="6" t="s">
        <v>124</v>
      </c>
      <c r="Y7" s="6" t="s">
        <v>12</v>
      </c>
      <c r="Z7" s="6" t="s">
        <v>138</v>
      </c>
      <c r="AA7" s="6" t="s">
        <v>12</v>
      </c>
      <c r="AB7" s="6" t="s">
        <v>128</v>
      </c>
      <c r="AC7" s="6" t="s">
        <v>12</v>
      </c>
      <c r="AD7" s="80"/>
      <c r="AE7" s="80"/>
    </row>
    <row r="8" s="1" customFormat="1" ht="22.75" customHeight="1" spans="1:3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80"/>
      <c r="AE8" s="80"/>
    </row>
    <row r="9" s="1" customFormat="1" ht="28" customHeight="1" spans="1:31">
      <c r="A9" s="6" t="s">
        <v>16</v>
      </c>
      <c r="B9" s="8">
        <v>813.247224733256</v>
      </c>
      <c r="C9" s="8">
        <v>8.589575304308</v>
      </c>
      <c r="D9" s="8">
        <v>4.3411762098</v>
      </c>
      <c r="E9" s="8">
        <v>85.91984792054</v>
      </c>
      <c r="F9" s="8">
        <v>206.772532580135</v>
      </c>
      <c r="G9" s="8">
        <v>69.8658496070605</v>
      </c>
      <c r="H9" s="16">
        <v>33.7887478260604</v>
      </c>
      <c r="I9" s="8">
        <v>14.1880848183305</v>
      </c>
      <c r="J9" s="16">
        <v>6.86168740174996</v>
      </c>
      <c r="K9" s="8">
        <v>37.0707983092261</v>
      </c>
      <c r="L9" s="16">
        <v>17.9282992023417</v>
      </c>
      <c r="M9" s="8">
        <v>28.4026033416485</v>
      </c>
      <c r="N9" s="16">
        <v>13.7361587572764</v>
      </c>
      <c r="O9" s="8">
        <v>57.2451965038697</v>
      </c>
      <c r="P9" s="16">
        <v>27.6851068125715</v>
      </c>
      <c r="Q9" s="16">
        <v>6985.4482778658</v>
      </c>
      <c r="R9" s="8">
        <v>1053.39447731678</v>
      </c>
      <c r="S9" s="16">
        <v>15.0798407691971</v>
      </c>
      <c r="T9" s="8">
        <v>898.98799402423</v>
      </c>
      <c r="U9" s="16">
        <v>12.8694388429269</v>
      </c>
      <c r="V9" s="8">
        <v>482.841918440195</v>
      </c>
      <c r="W9" s="16">
        <v>6.91211070834402</v>
      </c>
      <c r="X9" s="16">
        <v>739.588735680414</v>
      </c>
      <c r="Y9" s="16">
        <v>10.5875629775098</v>
      </c>
      <c r="Z9" s="16">
        <v>1431.97921589689</v>
      </c>
      <c r="AA9" s="16">
        <v>20.4994605777024</v>
      </c>
      <c r="AB9" s="8">
        <v>2378.65593650729</v>
      </c>
      <c r="AC9" s="16">
        <v>34.0515861243199</v>
      </c>
      <c r="AD9" s="8">
        <v>586477</v>
      </c>
      <c r="AE9" s="8">
        <v>25460</v>
      </c>
    </row>
    <row r="10" s="1" customFormat="1" ht="28" customHeight="1" spans="1:31">
      <c r="A10" s="9" t="s">
        <v>17</v>
      </c>
      <c r="B10" s="8">
        <v>1207.43425605169</v>
      </c>
      <c r="C10" s="8">
        <v>8.2662316476345</v>
      </c>
      <c r="D10" s="8">
        <v>5.29702025571</v>
      </c>
      <c r="E10" s="8">
        <v>92.69700551615</v>
      </c>
      <c r="F10" s="8">
        <v>243.857800677917</v>
      </c>
      <c r="G10" s="8">
        <v>93.3629765637069</v>
      </c>
      <c r="H10" s="16">
        <v>38.2858273568288</v>
      </c>
      <c r="I10" s="8">
        <v>16.85510991158</v>
      </c>
      <c r="J10" s="16">
        <v>6.91186005316351</v>
      </c>
      <c r="K10" s="8">
        <v>52.5923566242287</v>
      </c>
      <c r="L10" s="16">
        <v>21.5668133141625</v>
      </c>
      <c r="M10" s="8">
        <v>31.2839253746263</v>
      </c>
      <c r="N10" s="16">
        <v>12.8287572870985</v>
      </c>
      <c r="O10" s="8">
        <v>49.7634322037749</v>
      </c>
      <c r="P10" s="16">
        <v>20.4067419887468</v>
      </c>
      <c r="Q10" s="16">
        <v>9980.93125981257</v>
      </c>
      <c r="R10" s="8">
        <v>1686.06043721992</v>
      </c>
      <c r="S10" s="16">
        <v>16.8928168457458</v>
      </c>
      <c r="T10" s="8">
        <v>1539.01465020019</v>
      </c>
      <c r="U10" s="16">
        <v>15.4195496405923</v>
      </c>
      <c r="V10" s="8">
        <v>652.304707342444</v>
      </c>
      <c r="W10" s="16">
        <v>6.5355094666256</v>
      </c>
      <c r="X10" s="16">
        <v>1056.44713393778</v>
      </c>
      <c r="Y10" s="16">
        <v>10.5846549428858</v>
      </c>
      <c r="Z10" s="16">
        <v>1569.71862803533</v>
      </c>
      <c r="AA10" s="16">
        <v>15.727176023701</v>
      </c>
      <c r="AB10" s="8">
        <v>3477.38570307691</v>
      </c>
      <c r="AC10" s="16">
        <v>34.8402930804496</v>
      </c>
      <c r="AD10" s="8">
        <v>110043</v>
      </c>
      <c r="AE10" s="8">
        <v>5829</v>
      </c>
    </row>
    <row r="11" s="1" customFormat="1" ht="28" customHeight="1" spans="1:31">
      <c r="A11" s="9" t="s">
        <v>18</v>
      </c>
      <c r="B11" s="8">
        <v>1080.38038035687</v>
      </c>
      <c r="C11" s="8">
        <v>8.8477937530986</v>
      </c>
      <c r="D11" s="8">
        <v>4.2207865295</v>
      </c>
      <c r="E11" s="8">
        <v>95.02898550724</v>
      </c>
      <c r="F11" s="8">
        <v>224.343431780834</v>
      </c>
      <c r="G11" s="8">
        <v>69.4166341759899</v>
      </c>
      <c r="H11" s="16">
        <v>30.942129049628</v>
      </c>
      <c r="I11" s="8">
        <v>20.7296542331675</v>
      </c>
      <c r="J11" s="16">
        <v>9.24014314509494</v>
      </c>
      <c r="K11" s="8">
        <v>48.1506097066835</v>
      </c>
      <c r="L11" s="16">
        <v>21.462901465162</v>
      </c>
      <c r="M11" s="8">
        <v>28.442676091214</v>
      </c>
      <c r="N11" s="16">
        <v>12.6781853453148</v>
      </c>
      <c r="O11" s="8">
        <v>57.6038575737794</v>
      </c>
      <c r="P11" s="16">
        <v>25.6766409948002</v>
      </c>
      <c r="Q11" s="16">
        <v>9558.98278029187</v>
      </c>
      <c r="R11" s="8">
        <v>1231.64414984724</v>
      </c>
      <c r="S11" s="16">
        <v>12.8846779846342</v>
      </c>
      <c r="T11" s="8">
        <v>1404.70161978316</v>
      </c>
      <c r="U11" s="16">
        <v>14.6950952007079</v>
      </c>
      <c r="V11" s="8">
        <v>602.15641391137</v>
      </c>
      <c r="W11" s="16">
        <v>6.29937753578613</v>
      </c>
      <c r="X11" s="16">
        <v>1025.13736421143</v>
      </c>
      <c r="Y11" s="16">
        <v>10.7243352956446</v>
      </c>
      <c r="Z11" s="16">
        <v>2122.08971056921</v>
      </c>
      <c r="AA11" s="16">
        <v>22.1999532726892</v>
      </c>
      <c r="AB11" s="8">
        <v>3173.25352196947</v>
      </c>
      <c r="AC11" s="16">
        <v>33.196560710538</v>
      </c>
      <c r="AD11" s="8">
        <v>88846</v>
      </c>
      <c r="AE11" s="8">
        <v>3750</v>
      </c>
    </row>
    <row r="12" s="1" customFormat="1" ht="28" customHeight="1" spans="1:31">
      <c r="A12" s="9" t="s">
        <v>19</v>
      </c>
      <c r="B12" s="8">
        <v>818.103225404732</v>
      </c>
      <c r="C12" s="8">
        <v>8.2111731843575</v>
      </c>
      <c r="D12" s="8">
        <v>5.23834036857</v>
      </c>
      <c r="E12" s="8">
        <v>86.99166666666</v>
      </c>
      <c r="F12" s="8">
        <v>218.774014207763</v>
      </c>
      <c r="G12" s="8">
        <v>73.5060562133224</v>
      </c>
      <c r="H12" s="16">
        <v>33.5990800733381</v>
      </c>
      <c r="I12" s="8">
        <v>16.0211932461649</v>
      </c>
      <c r="J12" s="16">
        <v>7.3231701233722</v>
      </c>
      <c r="K12" s="8">
        <v>27.931405744878</v>
      </c>
      <c r="L12" s="16">
        <v>12.7672410482684</v>
      </c>
      <c r="M12" s="8">
        <v>30.4008112838464</v>
      </c>
      <c r="N12" s="16">
        <v>13.8959882387932</v>
      </c>
      <c r="O12" s="8">
        <v>70.9145477195511</v>
      </c>
      <c r="P12" s="16">
        <v>32.4145205162281</v>
      </c>
      <c r="Q12" s="16">
        <v>6717.58726647975</v>
      </c>
      <c r="R12" s="8">
        <v>1197.7256751064</v>
      </c>
      <c r="S12" s="16">
        <v>17.8297002717473</v>
      </c>
      <c r="T12" s="8">
        <v>836.294628660465</v>
      </c>
      <c r="U12" s="16">
        <v>12.4493303247955</v>
      </c>
      <c r="V12" s="8">
        <v>558.786090516815</v>
      </c>
      <c r="W12" s="16">
        <v>8.31825577175774</v>
      </c>
      <c r="X12" s="16">
        <v>920.428980354076</v>
      </c>
      <c r="Y12" s="16">
        <v>13.7017792823764</v>
      </c>
      <c r="Z12" s="16">
        <v>977.307436410303</v>
      </c>
      <c r="AA12" s="16">
        <v>14.5484888791396</v>
      </c>
      <c r="AB12" s="8">
        <v>2227.04445543169</v>
      </c>
      <c r="AC12" s="16">
        <v>33.1524454701835</v>
      </c>
      <c r="AD12" s="8">
        <v>48565</v>
      </c>
      <c r="AE12" s="8">
        <v>2544</v>
      </c>
    </row>
    <row r="13" s="1" customFormat="1" ht="28" customHeight="1" spans="1:31">
      <c r="A13" s="9" t="s">
        <v>20</v>
      </c>
      <c r="B13" s="8">
        <v>572.958715033849</v>
      </c>
      <c r="C13" s="8">
        <v>9.042492</v>
      </c>
      <c r="D13" s="8">
        <v>5.266</v>
      </c>
      <c r="E13" s="8">
        <v>89.9885</v>
      </c>
      <c r="F13" s="8">
        <v>201.729030933881</v>
      </c>
      <c r="G13" s="8">
        <v>62.5698874065386</v>
      </c>
      <c r="H13" s="16">
        <v>31.0167986813196</v>
      </c>
      <c r="I13" s="8">
        <v>12.5950054244246</v>
      </c>
      <c r="J13" s="16">
        <v>6.24352646028065</v>
      </c>
      <c r="K13" s="8">
        <v>32.2440917753995</v>
      </c>
      <c r="L13" s="16">
        <v>15.9838629205372</v>
      </c>
      <c r="M13" s="8">
        <v>25.3055944876118</v>
      </c>
      <c r="N13" s="16">
        <v>12.54434940299</v>
      </c>
      <c r="O13" s="8">
        <v>69.0144518399062</v>
      </c>
      <c r="P13" s="16">
        <v>34.2114625348726</v>
      </c>
      <c r="Q13" s="16">
        <v>5180.97512291231</v>
      </c>
      <c r="R13" s="8">
        <v>712.095526105635</v>
      </c>
      <c r="S13" s="16">
        <v>13.7444305215146</v>
      </c>
      <c r="T13" s="8">
        <v>690.90814168431</v>
      </c>
      <c r="U13" s="16">
        <v>13.335484639346</v>
      </c>
      <c r="V13" s="8">
        <v>356.0951786794</v>
      </c>
      <c r="W13" s="16">
        <v>6.87313044806193</v>
      </c>
      <c r="X13" s="16">
        <v>385.537409724939</v>
      </c>
      <c r="Y13" s="16">
        <v>7.44140631017394</v>
      </c>
      <c r="Z13" s="16">
        <v>1292.5624141955</v>
      </c>
      <c r="AA13" s="16">
        <v>24.9482459099114</v>
      </c>
      <c r="AB13" s="8">
        <v>1743.77645252253</v>
      </c>
      <c r="AC13" s="16">
        <v>33.6573021709922</v>
      </c>
      <c r="AD13" s="8">
        <v>34105</v>
      </c>
      <c r="AE13" s="8">
        <v>1796</v>
      </c>
    </row>
    <row r="14" s="1" customFormat="1" ht="28" customHeight="1" spans="1:31">
      <c r="A14" s="9" t="s">
        <v>21</v>
      </c>
      <c r="B14" s="8">
        <v>576.400401653869</v>
      </c>
      <c r="C14" s="8">
        <v>8.392899</v>
      </c>
      <c r="D14" s="8">
        <v>3.879</v>
      </c>
      <c r="E14" s="8">
        <v>75.2444</v>
      </c>
      <c r="F14" s="8">
        <v>198.48272474804</v>
      </c>
      <c r="G14" s="8">
        <v>61.8030539753639</v>
      </c>
      <c r="H14" s="16">
        <v>31.1377496725816</v>
      </c>
      <c r="I14" s="8">
        <v>7.35948801791713</v>
      </c>
      <c r="J14" s="16">
        <v>3.70787333117251</v>
      </c>
      <c r="K14" s="8">
        <v>35.9364264277716</v>
      </c>
      <c r="L14" s="16">
        <v>18.1055688717445</v>
      </c>
      <c r="M14" s="8">
        <v>30.4820201567749</v>
      </c>
      <c r="N14" s="16">
        <v>15.357517988263</v>
      </c>
      <c r="O14" s="8">
        <v>62.9017361702128</v>
      </c>
      <c r="P14" s="16">
        <v>31.6912901362383</v>
      </c>
      <c r="Q14" s="16">
        <v>4837.67058997543</v>
      </c>
      <c r="R14" s="8">
        <v>572.388179590867</v>
      </c>
      <c r="S14" s="16">
        <v>11.8318965490739</v>
      </c>
      <c r="T14" s="8">
        <v>334.590841984223</v>
      </c>
      <c r="U14" s="16">
        <v>6.91636265349606</v>
      </c>
      <c r="V14" s="8">
        <v>369.941444283283</v>
      </c>
      <c r="W14" s="16">
        <v>7.6470986893955</v>
      </c>
      <c r="X14" s="16">
        <v>591.215440886071</v>
      </c>
      <c r="Y14" s="16">
        <v>12.2210768569315</v>
      </c>
      <c r="Z14" s="16">
        <v>1273.49035776972</v>
      </c>
      <c r="AA14" s="16">
        <v>26.3244537651786</v>
      </c>
      <c r="AB14" s="8">
        <v>1696.04432546126</v>
      </c>
      <c r="AC14" s="16">
        <v>35.0591114859244</v>
      </c>
      <c r="AD14" s="8">
        <v>22325</v>
      </c>
      <c r="AE14" s="8">
        <v>866</v>
      </c>
    </row>
    <row r="15" s="1" customFormat="1" ht="28" customHeight="1" spans="1:31">
      <c r="A15" s="9" t="s">
        <v>22</v>
      </c>
      <c r="B15" s="8">
        <v>527.168387035089</v>
      </c>
      <c r="C15" s="8">
        <v>9.175342</v>
      </c>
      <c r="D15" s="8">
        <v>3.8279</v>
      </c>
      <c r="E15" s="8">
        <v>74.814</v>
      </c>
      <c r="F15" s="8">
        <v>168.758903803132</v>
      </c>
      <c r="G15" s="8">
        <v>52.620000710202</v>
      </c>
      <c r="H15" s="16">
        <v>31.1805774536119</v>
      </c>
      <c r="I15" s="8">
        <v>4.79409005362025</v>
      </c>
      <c r="J15" s="16">
        <v>2.84079236448043</v>
      </c>
      <c r="K15" s="8">
        <v>31.0847082845069</v>
      </c>
      <c r="L15" s="16">
        <v>18.4195959940397</v>
      </c>
      <c r="M15" s="8">
        <v>26.230364688754</v>
      </c>
      <c r="N15" s="16">
        <v>15.5430997106697</v>
      </c>
      <c r="O15" s="8">
        <v>54.0297400660488</v>
      </c>
      <c r="P15" s="16">
        <v>32.0159344771983</v>
      </c>
      <c r="Q15" s="16">
        <v>4836.95048816579</v>
      </c>
      <c r="R15" s="8">
        <v>697.681680479681</v>
      </c>
      <c r="S15" s="16">
        <v>14.4239988022753</v>
      </c>
      <c r="T15" s="8">
        <v>374.649322306148</v>
      </c>
      <c r="U15" s="16">
        <v>7.74556868470691</v>
      </c>
      <c r="V15" s="8">
        <v>344.476955600931</v>
      </c>
      <c r="W15" s="16">
        <v>7.12177965111979</v>
      </c>
      <c r="X15" s="16">
        <v>615.513834964185</v>
      </c>
      <c r="Y15" s="16">
        <v>12.7252457198005</v>
      </c>
      <c r="Z15" s="16">
        <v>1238.58523432791</v>
      </c>
      <c r="AA15" s="16">
        <v>25.6067379097277</v>
      </c>
      <c r="AB15" s="8">
        <v>1566.04346048694</v>
      </c>
      <c r="AC15" s="16">
        <v>32.3766692323698</v>
      </c>
      <c r="AD15" s="8">
        <v>28161</v>
      </c>
      <c r="AE15" s="8">
        <v>1078</v>
      </c>
    </row>
    <row r="16" s="1" customFormat="1" ht="28" customHeight="1" spans="1:31">
      <c r="A16" s="9" t="s">
        <v>23</v>
      </c>
      <c r="B16" s="8">
        <v>769.609857754134</v>
      </c>
      <c r="C16" s="8">
        <v>8.590693</v>
      </c>
      <c r="D16" s="8">
        <v>4.8919</v>
      </c>
      <c r="E16" s="8">
        <v>82.3523</v>
      </c>
      <c r="F16" s="8">
        <v>179.903297783548</v>
      </c>
      <c r="G16" s="8">
        <v>56.2256359547436</v>
      </c>
      <c r="H16" s="16">
        <v>31.2532547471097</v>
      </c>
      <c r="I16" s="8">
        <v>14.1263245386256</v>
      </c>
      <c r="J16" s="16">
        <v>7.85217653743168</v>
      </c>
      <c r="K16" s="8">
        <v>35.8789814986553</v>
      </c>
      <c r="L16" s="16">
        <v>19.9434818264551</v>
      </c>
      <c r="M16" s="8">
        <v>25.9173815264769</v>
      </c>
      <c r="N16" s="16">
        <v>14.4062848462397</v>
      </c>
      <c r="O16" s="8">
        <v>47.7549742650468</v>
      </c>
      <c r="P16" s="16">
        <v>26.5448020427639</v>
      </c>
      <c r="Q16" s="16">
        <v>6611.48221580617</v>
      </c>
      <c r="R16" s="8">
        <v>688.882734801117</v>
      </c>
      <c r="S16" s="16">
        <v>10.4194900979117</v>
      </c>
      <c r="T16" s="8">
        <v>885.468440675866</v>
      </c>
      <c r="U16" s="16">
        <v>13.3928884896486</v>
      </c>
      <c r="V16" s="8">
        <v>384.781447834012</v>
      </c>
      <c r="W16" s="16">
        <v>5.81989688959776</v>
      </c>
      <c r="X16" s="16">
        <v>591.558227450391</v>
      </c>
      <c r="Y16" s="16">
        <v>8.94743732405638</v>
      </c>
      <c r="Z16" s="16">
        <v>1799.36653236893</v>
      </c>
      <c r="AA16" s="16">
        <v>27.2157811763776</v>
      </c>
      <c r="AB16" s="8">
        <v>2261.42483267586</v>
      </c>
      <c r="AC16" s="16">
        <v>34.204506022408</v>
      </c>
      <c r="AD16" s="8">
        <v>43132</v>
      </c>
      <c r="AE16" s="8">
        <v>2110</v>
      </c>
    </row>
    <row r="17" s="1" customFormat="1" ht="28" customHeight="1" spans="1:31">
      <c r="A17" s="9" t="s">
        <v>24</v>
      </c>
      <c r="B17" s="8">
        <v>508.173332257891</v>
      </c>
      <c r="C17" s="8">
        <v>8.901613</v>
      </c>
      <c r="D17" s="8">
        <v>3.3631</v>
      </c>
      <c r="E17" s="8">
        <v>86.8207</v>
      </c>
      <c r="F17" s="8">
        <v>189.227107376217</v>
      </c>
      <c r="G17" s="8">
        <v>63.0425144657895</v>
      </c>
      <c r="H17" s="16">
        <v>33.3157946236792</v>
      </c>
      <c r="I17" s="8">
        <v>12.8540952872683</v>
      </c>
      <c r="J17" s="16">
        <v>6.7929460347941</v>
      </c>
      <c r="K17" s="8">
        <v>31.6785703348942</v>
      </c>
      <c r="L17" s="16">
        <v>16.7410318606792</v>
      </c>
      <c r="M17" s="8">
        <v>27.0500258158705</v>
      </c>
      <c r="N17" s="16">
        <v>14.2950057161156</v>
      </c>
      <c r="O17" s="8">
        <v>54.6019014723948</v>
      </c>
      <c r="P17" s="16">
        <v>28.8552217647319</v>
      </c>
      <c r="Q17" s="16">
        <v>4523.56271817279</v>
      </c>
      <c r="R17" s="8">
        <v>718.257810469506</v>
      </c>
      <c r="S17" s="16">
        <v>15.8781441801172</v>
      </c>
      <c r="T17" s="8">
        <v>310.85017238847</v>
      </c>
      <c r="U17" s="16">
        <v>6.87179976834791</v>
      </c>
      <c r="V17" s="8">
        <v>308.624362092961</v>
      </c>
      <c r="W17" s="16">
        <v>6.82259496155772</v>
      </c>
      <c r="X17" s="16">
        <v>477.651881854632</v>
      </c>
      <c r="Y17" s="16">
        <v>10.5591966247253</v>
      </c>
      <c r="Z17" s="16">
        <v>1202.64981312581</v>
      </c>
      <c r="AA17" s="16">
        <v>26.5863410778926</v>
      </c>
      <c r="AB17" s="8">
        <v>1505.52867824141</v>
      </c>
      <c r="AC17" s="16">
        <v>33.2819233873592</v>
      </c>
      <c r="AD17" s="8">
        <v>56167</v>
      </c>
      <c r="AE17" s="8">
        <v>1889</v>
      </c>
    </row>
    <row r="18" s="1" customFormat="1" ht="28" customHeight="1" spans="1:31">
      <c r="A18" s="9" t="s">
        <v>25</v>
      </c>
      <c r="B18" s="8">
        <v>628.732413747287</v>
      </c>
      <c r="C18" s="8">
        <v>7.88467</v>
      </c>
      <c r="D18" s="8">
        <v>4.1755</v>
      </c>
      <c r="E18" s="8">
        <v>81.8079</v>
      </c>
      <c r="F18" s="8">
        <v>183.899454974141</v>
      </c>
      <c r="G18" s="8">
        <v>66.4728839367204</v>
      </c>
      <c r="H18" s="16">
        <v>36.1463191644954</v>
      </c>
      <c r="I18" s="8">
        <v>11.3159850927898</v>
      </c>
      <c r="J18" s="16">
        <v>6.15335433940302</v>
      </c>
      <c r="K18" s="8">
        <v>25.1322893215698</v>
      </c>
      <c r="L18" s="16">
        <v>13.6663207213441</v>
      </c>
      <c r="M18" s="8">
        <v>27.0135001521144</v>
      </c>
      <c r="N18" s="16">
        <v>14.6892768963959</v>
      </c>
      <c r="O18" s="8">
        <v>53.9647964709461</v>
      </c>
      <c r="P18" s="16">
        <v>29.3447288783616</v>
      </c>
      <c r="Q18" s="16">
        <v>4957.34790696017</v>
      </c>
      <c r="R18" s="8">
        <v>813.075102158026</v>
      </c>
      <c r="S18" s="16">
        <v>16.4014129614841</v>
      </c>
      <c r="T18" s="8">
        <v>434.318080040776</v>
      </c>
      <c r="U18" s="16">
        <v>8.76109742935309</v>
      </c>
      <c r="V18" s="8">
        <v>386.167568256047</v>
      </c>
      <c r="W18" s="16">
        <v>7.78980163393141</v>
      </c>
      <c r="X18" s="16">
        <v>512.849866025319</v>
      </c>
      <c r="Y18" s="16">
        <v>10.3452466046467</v>
      </c>
      <c r="Z18" s="16">
        <v>1145.69944420361</v>
      </c>
      <c r="AA18" s="16">
        <v>23.1111365533784</v>
      </c>
      <c r="AB18" s="8">
        <v>1665.23784627638</v>
      </c>
      <c r="AC18" s="16">
        <v>33.5913048172063</v>
      </c>
      <c r="AD18" s="8">
        <v>65740</v>
      </c>
      <c r="AE18" s="8">
        <v>2745</v>
      </c>
    </row>
    <row r="19" s="1" customFormat="1" ht="28" customHeight="1" spans="1:31">
      <c r="A19" s="9" t="s">
        <v>26</v>
      </c>
      <c r="B19" s="8">
        <v>715.249199360241</v>
      </c>
      <c r="C19" s="8">
        <v>7.556239</v>
      </c>
      <c r="D19" s="8">
        <v>2.7451</v>
      </c>
      <c r="E19" s="8">
        <v>66.849</v>
      </c>
      <c r="F19" s="8">
        <v>165.016255627234</v>
      </c>
      <c r="G19" s="8">
        <v>50.0278226667286</v>
      </c>
      <c r="H19" s="16">
        <v>30.3169057354809</v>
      </c>
      <c r="I19" s="8">
        <v>9.71359075509352</v>
      </c>
      <c r="J19" s="16">
        <v>5.88644477368109</v>
      </c>
      <c r="K19" s="8">
        <v>31.6386341486054</v>
      </c>
      <c r="L19" s="16">
        <v>19.1730408791217</v>
      </c>
      <c r="M19" s="8">
        <v>25.9446210609366</v>
      </c>
      <c r="N19" s="16">
        <v>15.7224638035326</v>
      </c>
      <c r="O19" s="8">
        <v>47.6915869958695</v>
      </c>
      <c r="P19" s="16">
        <v>28.9011448081838</v>
      </c>
      <c r="Q19" s="16">
        <v>5404.59390623788</v>
      </c>
      <c r="R19" s="8">
        <v>703.442984632189</v>
      </c>
      <c r="S19" s="16">
        <v>13.0156492205693</v>
      </c>
      <c r="T19" s="8">
        <v>589.588427303952</v>
      </c>
      <c r="U19" s="16">
        <v>10.9090236478907</v>
      </c>
      <c r="V19" s="8">
        <v>412.813389732239</v>
      </c>
      <c r="W19" s="16">
        <v>7.63819441190165</v>
      </c>
      <c r="X19" s="16">
        <v>480.496682096813</v>
      </c>
      <c r="Y19" s="16">
        <v>8.89052332946298</v>
      </c>
      <c r="Z19" s="16">
        <v>1229.71722384345</v>
      </c>
      <c r="AA19" s="16">
        <v>22.753184516308</v>
      </c>
      <c r="AB19" s="8">
        <v>1988.53519862924</v>
      </c>
      <c r="AC19" s="16">
        <v>36.7934248738673</v>
      </c>
      <c r="AD19" s="8">
        <v>43094</v>
      </c>
      <c r="AE19" s="8">
        <v>1183</v>
      </c>
    </row>
    <row r="20" s="1" customFormat="1" ht="28" customHeight="1" spans="1:31">
      <c r="A20" s="9" t="s">
        <v>27</v>
      </c>
      <c r="B20" s="8">
        <v>370.688979150446</v>
      </c>
      <c r="C20" s="8">
        <v>12.887931</v>
      </c>
      <c r="D20" s="8">
        <v>3.1982</v>
      </c>
      <c r="E20" s="8">
        <v>96.325</v>
      </c>
      <c r="F20" s="8">
        <v>217.753251014035</v>
      </c>
      <c r="G20" s="8">
        <v>68.9074396065903</v>
      </c>
      <c r="H20" s="16">
        <v>31.6447351696021</v>
      </c>
      <c r="I20" s="8">
        <v>10.9372497218134</v>
      </c>
      <c r="J20" s="16">
        <v>5.0227721840573</v>
      </c>
      <c r="K20" s="8">
        <v>24.2708998887254</v>
      </c>
      <c r="L20" s="16">
        <v>11.1460562704348</v>
      </c>
      <c r="M20" s="8">
        <v>29.9533436232456</v>
      </c>
      <c r="N20" s="16">
        <v>13.7556355571082</v>
      </c>
      <c r="O20" s="8">
        <v>83.6843181736602</v>
      </c>
      <c r="P20" s="16">
        <v>38.4308008187976</v>
      </c>
      <c r="Q20" s="16">
        <v>4777.41399853376</v>
      </c>
      <c r="R20" s="8">
        <v>799.354427174228</v>
      </c>
      <c r="S20" s="16">
        <v>16.7319480250101</v>
      </c>
      <c r="T20" s="8">
        <v>579.830503623091</v>
      </c>
      <c r="U20" s="16">
        <v>12.1369113876471</v>
      </c>
      <c r="V20" s="8">
        <v>328.962192991877</v>
      </c>
      <c r="W20" s="16">
        <v>6.88577948431597</v>
      </c>
      <c r="X20" s="16">
        <v>361.849597343166</v>
      </c>
      <c r="Y20" s="16">
        <v>7.57417291978927</v>
      </c>
      <c r="Z20" s="16">
        <v>913.515149413354</v>
      </c>
      <c r="AA20" s="16">
        <v>19.1215404336681</v>
      </c>
      <c r="AB20" s="8">
        <v>1793.90212798804</v>
      </c>
      <c r="AC20" s="16">
        <v>37.5496477495694</v>
      </c>
      <c r="AD20" s="8">
        <v>27859</v>
      </c>
      <c r="AE20" s="8">
        <v>891</v>
      </c>
    </row>
    <row r="21" s="1" customFormat="1" ht="28" customHeight="1" spans="1:31">
      <c r="A21" s="9" t="s">
        <v>28</v>
      </c>
      <c r="B21" s="8">
        <v>494.378784008884</v>
      </c>
      <c r="C21" s="8">
        <v>7.59375</v>
      </c>
      <c r="D21" s="8">
        <v>4.2245</v>
      </c>
      <c r="E21" s="8">
        <v>70.6274</v>
      </c>
      <c r="F21" s="8">
        <v>225.441577006508</v>
      </c>
      <c r="G21" s="8">
        <v>84.4076540130152</v>
      </c>
      <c r="H21" s="16">
        <v>37.441032454532</v>
      </c>
      <c r="I21" s="8">
        <v>17.3014680043384</v>
      </c>
      <c r="J21" s="16">
        <v>7.67447967410154</v>
      </c>
      <c r="K21" s="8">
        <v>28.3792114967462</v>
      </c>
      <c r="L21" s="16">
        <v>12.5882775810812</v>
      </c>
      <c r="M21" s="8">
        <v>30.5666485900217</v>
      </c>
      <c r="N21" s="16">
        <v>13.5585675880627</v>
      </c>
      <c r="O21" s="8">
        <v>64.7865949023861</v>
      </c>
      <c r="P21" s="16">
        <v>28.7376427022226</v>
      </c>
      <c r="Q21" s="16">
        <v>3754.18889106746</v>
      </c>
      <c r="R21" s="8">
        <v>570.27530889957</v>
      </c>
      <c r="S21" s="16">
        <v>15.1903733521895</v>
      </c>
      <c r="T21" s="8">
        <v>177.623673306496</v>
      </c>
      <c r="U21" s="16">
        <v>4.73134619648803</v>
      </c>
      <c r="V21" s="8">
        <v>395.70890000347</v>
      </c>
      <c r="W21" s="16">
        <v>10.5404632394763</v>
      </c>
      <c r="X21" s="16">
        <v>434.816501683093</v>
      </c>
      <c r="Y21" s="16">
        <v>11.5821689930859</v>
      </c>
      <c r="Z21" s="16">
        <v>1049.05931739311</v>
      </c>
      <c r="AA21" s="16">
        <v>27.9437009653189</v>
      </c>
      <c r="AB21" s="8">
        <v>1126.70518978172</v>
      </c>
      <c r="AC21" s="16">
        <v>30.0119472534413</v>
      </c>
      <c r="AD21" s="8">
        <v>18440</v>
      </c>
      <c r="AE21" s="8">
        <v>779</v>
      </c>
    </row>
    <row r="22" s="52" customFormat="1" ht="28" customHeight="1" spans="1:29">
      <c r="A22" s="52" t="s">
        <v>44</v>
      </c>
      <c r="B22" s="77"/>
      <c r="C22" s="77"/>
      <c r="D22" s="78"/>
      <c r="E22" s="78"/>
      <c r="F22" s="78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</row>
    <row r="23" s="52" customFormat="1" ht="28" customHeight="1" spans="1:31">
      <c r="A23" s="79" t="s">
        <v>45</v>
      </c>
      <c r="B23" s="39">
        <v>398.642273291926</v>
      </c>
      <c r="C23" s="39">
        <v>6.7647058823529</v>
      </c>
      <c r="D23" s="39">
        <v>1.36493361459</v>
      </c>
      <c r="E23" s="39">
        <v>55.90277777777</v>
      </c>
      <c r="F23" s="39">
        <v>336.303088472515</v>
      </c>
      <c r="G23" s="39">
        <v>130.220375977168</v>
      </c>
      <c r="H23" s="39">
        <v>38.7211359160059</v>
      </c>
      <c r="I23" s="38">
        <v>24.386747735451</v>
      </c>
      <c r="J23" s="39">
        <v>7.25141949965889</v>
      </c>
      <c r="K23" s="38">
        <v>4.65094924928651</v>
      </c>
      <c r="L23" s="39">
        <v>1.38296358514311</v>
      </c>
      <c r="M23" s="38">
        <v>30.2140464077429</v>
      </c>
      <c r="N23" s="39">
        <v>8.98417155339689</v>
      </c>
      <c r="O23" s="38">
        <v>146.830969102866</v>
      </c>
      <c r="P23" s="39">
        <v>43.6603094457951</v>
      </c>
      <c r="Q23" s="38">
        <v>2696.69773109244</v>
      </c>
      <c r="R23" s="38">
        <v>585.461764705882</v>
      </c>
      <c r="S23" s="39">
        <v>21.7103221453266</v>
      </c>
      <c r="T23" s="38">
        <v>20.4805042016807</v>
      </c>
      <c r="U23" s="39">
        <v>0.759466067165933</v>
      </c>
      <c r="V23" s="38">
        <v>375.826890756303</v>
      </c>
      <c r="W23" s="39">
        <v>13.9365597568866</v>
      </c>
      <c r="X23" s="38">
        <v>23.0378151260504</v>
      </c>
      <c r="Y23" s="38">
        <v>0.854297271081908</v>
      </c>
      <c r="Z23" s="38">
        <v>327.478991596639</v>
      </c>
      <c r="AA23" s="38">
        <v>12.14370405036</v>
      </c>
      <c r="AB23" s="38">
        <v>1364.41176470588</v>
      </c>
      <c r="AC23" s="39">
        <v>50.5956507091789</v>
      </c>
      <c r="AD23" s="38">
        <v>8059</v>
      </c>
      <c r="AE23" s="81">
        <v>110</v>
      </c>
    </row>
    <row r="24" s="52" customFormat="1" ht="28" customHeight="1" spans="1:31">
      <c r="A24" s="79" t="s">
        <v>46</v>
      </c>
      <c r="B24" s="39">
        <v>560.120991735537</v>
      </c>
      <c r="C24" s="39">
        <v>3.75</v>
      </c>
      <c r="D24" s="39">
        <v>0.92923516797</v>
      </c>
      <c r="E24" s="39">
        <v>20.16666666666</v>
      </c>
      <c r="F24" s="39">
        <v>462.489381701215</v>
      </c>
      <c r="G24" s="39">
        <v>137.441897784132</v>
      </c>
      <c r="H24" s="39">
        <v>29.7178493652259</v>
      </c>
      <c r="I24" s="38">
        <v>132.771000714796</v>
      </c>
      <c r="J24" s="39">
        <v>28.7079024877097</v>
      </c>
      <c r="K24" s="38">
        <v>99.7845889921372</v>
      </c>
      <c r="L24" s="39">
        <v>21.575541610294</v>
      </c>
      <c r="M24" s="38">
        <v>34.2739456754825</v>
      </c>
      <c r="N24" s="39">
        <v>7.41075298840584</v>
      </c>
      <c r="O24" s="38">
        <v>58.2179485346676</v>
      </c>
      <c r="P24" s="39">
        <v>12.5879535483646</v>
      </c>
      <c r="Q24" s="38">
        <v>2100.45371900826</v>
      </c>
      <c r="R24" s="38">
        <v>176.489566115702</v>
      </c>
      <c r="S24" s="39">
        <v>8.40244964783287</v>
      </c>
      <c r="T24" s="38">
        <v>17.8242768595041</v>
      </c>
      <c r="U24" s="39">
        <v>0.848591744640768</v>
      </c>
      <c r="V24" s="38">
        <v>278.628099173554</v>
      </c>
      <c r="W24" s="39">
        <v>13.2651387008474</v>
      </c>
      <c r="X24" s="38">
        <v>402.474173553719</v>
      </c>
      <c r="Y24" s="38">
        <v>19.1612969098766</v>
      </c>
      <c r="Z24" s="38">
        <v>230.547520661157</v>
      </c>
      <c r="AA24" s="38">
        <v>10.9760819091035</v>
      </c>
      <c r="AB24" s="38">
        <v>994.490082644628</v>
      </c>
      <c r="AC24" s="39">
        <v>47.3464410876989</v>
      </c>
      <c r="AD24" s="38">
        <v>2798</v>
      </c>
      <c r="AE24" s="81">
        <v>26</v>
      </c>
    </row>
    <row r="25" s="52" customFormat="1" ht="28" customHeight="1" spans="1:31">
      <c r="A25" s="79" t="s">
        <v>47</v>
      </c>
      <c r="B25" s="39">
        <v>151.153902224567</v>
      </c>
      <c r="C25" s="39">
        <v>68.4754098360655</v>
      </c>
      <c r="D25" s="39">
        <v>1.65137614678</v>
      </c>
      <c r="E25" s="39">
        <v>96.46310432569</v>
      </c>
      <c r="F25" s="39">
        <v>263.560874617737</v>
      </c>
      <c r="G25" s="39">
        <v>200.415400611621</v>
      </c>
      <c r="H25" s="39">
        <v>76.0414082334106</v>
      </c>
      <c r="I25" s="38">
        <v>1.86810397553517</v>
      </c>
      <c r="J25" s="39">
        <v>0.708794117580853</v>
      </c>
      <c r="K25" s="38">
        <v>3.27844036697248</v>
      </c>
      <c r="L25" s="39">
        <v>1.24390252222658</v>
      </c>
      <c r="M25" s="38">
        <v>27.7545871559633</v>
      </c>
      <c r="N25" s="39">
        <v>10.5306173369693</v>
      </c>
      <c r="O25" s="38">
        <v>30.2443425076453</v>
      </c>
      <c r="P25" s="39">
        <v>11.4752777898127</v>
      </c>
      <c r="Q25" s="38">
        <v>10350.3254031478</v>
      </c>
      <c r="R25" s="38">
        <v>775.56490684725</v>
      </c>
      <c r="S25" s="39">
        <v>7.49314515861868</v>
      </c>
      <c r="T25" s="38">
        <v>0.330365403825281</v>
      </c>
      <c r="U25" s="39">
        <v>0.00319183591778484</v>
      </c>
      <c r="V25" s="38">
        <v>198.956197378606</v>
      </c>
      <c r="W25" s="39">
        <v>1.92222166578548</v>
      </c>
      <c r="X25" s="38">
        <v>219.870308308577</v>
      </c>
      <c r="Y25" s="38">
        <v>2.12428401759918</v>
      </c>
      <c r="Z25" s="38">
        <v>6236.31621744338</v>
      </c>
      <c r="AA25" s="38">
        <v>60.2523686409584</v>
      </c>
      <c r="AB25" s="38">
        <v>2919.28740776616</v>
      </c>
      <c r="AC25" s="39">
        <v>28.2047886811204</v>
      </c>
      <c r="AD25" s="38">
        <v>3270</v>
      </c>
      <c r="AE25" s="81">
        <v>54</v>
      </c>
    </row>
    <row r="26" s="52" customFormat="1" ht="28" customHeight="1" spans="1:31">
      <c r="A26" s="79" t="s">
        <v>48</v>
      </c>
      <c r="B26" s="39">
        <v>115.996853377265</v>
      </c>
      <c r="C26" s="39">
        <v>83.3809523809523</v>
      </c>
      <c r="D26" s="39">
        <v>1.6253869969</v>
      </c>
      <c r="E26" s="39">
        <v>90.70114942528</v>
      </c>
      <c r="F26" s="39">
        <v>119.811849845201</v>
      </c>
      <c r="G26" s="39">
        <v>91.9930417956656</v>
      </c>
      <c r="H26" s="39">
        <v>76.781254871302</v>
      </c>
      <c r="I26" s="38">
        <v>0.88421052631579</v>
      </c>
      <c r="J26" s="39">
        <v>0.73799922750396</v>
      </c>
      <c r="K26" s="38">
        <v>0.244969040247678</v>
      </c>
      <c r="L26" s="39">
        <v>0.204461445645136</v>
      </c>
      <c r="M26" s="38">
        <v>25.5634674922601</v>
      </c>
      <c r="N26" s="39">
        <v>21.3363432125357</v>
      </c>
      <c r="O26" s="38">
        <v>1.12616099071207</v>
      </c>
      <c r="P26" s="39">
        <v>0.939941243013184</v>
      </c>
      <c r="Q26" s="38">
        <v>9671.92810779007</v>
      </c>
      <c r="R26" s="38">
        <v>598.631915081075</v>
      </c>
      <c r="S26" s="39">
        <v>6.18937515260187</v>
      </c>
      <c r="T26" s="38">
        <v>2.4809293891172</v>
      </c>
      <c r="U26" s="39">
        <v>0.0256508253728539</v>
      </c>
      <c r="V26" s="38">
        <v>56.0462437617298</v>
      </c>
      <c r="W26" s="39">
        <v>0.579473328762529</v>
      </c>
      <c r="X26" s="38">
        <v>40.5334347146538</v>
      </c>
      <c r="Y26" s="38">
        <v>0.419083292006761</v>
      </c>
      <c r="Z26" s="38">
        <v>7622.02921351027</v>
      </c>
      <c r="AA26" s="38">
        <v>78.8056851598313</v>
      </c>
      <c r="AB26" s="38">
        <v>1352.20637133322</v>
      </c>
      <c r="AC26" s="39">
        <v>13.9807322414247</v>
      </c>
      <c r="AD26" s="38">
        <v>1292</v>
      </c>
      <c r="AE26" s="81">
        <v>21</v>
      </c>
    </row>
    <row r="27" ht="28" customHeight="1"/>
    <row r="72" s="1" customFormat="1"/>
  </sheetData>
  <mergeCells count="38">
    <mergeCell ref="A3:Q3"/>
    <mergeCell ref="Z3:AC3"/>
    <mergeCell ref="F4:P4"/>
    <mergeCell ref="Q4:AC4"/>
    <mergeCell ref="A4:A8"/>
    <mergeCell ref="B4:B8"/>
    <mergeCell ref="C4:C8"/>
    <mergeCell ref="D4:D8"/>
    <mergeCell ref="E4:E8"/>
    <mergeCell ref="F5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  <mergeCell ref="Q5:Q8"/>
    <mergeCell ref="R7:R8"/>
    <mergeCell ref="S7:S8"/>
    <mergeCell ref="T7:T8"/>
    <mergeCell ref="U7:U8"/>
    <mergeCell ref="V7:V8"/>
    <mergeCell ref="W7:W8"/>
    <mergeCell ref="X7:X8"/>
    <mergeCell ref="Y7:Y8"/>
    <mergeCell ref="Z7:Z8"/>
    <mergeCell ref="AA7:AA8"/>
    <mergeCell ref="AB7:AB8"/>
    <mergeCell ref="AC7:AC8"/>
    <mergeCell ref="AD4:AD8"/>
    <mergeCell ref="AE4:AE8"/>
    <mergeCell ref="A1:AC2"/>
    <mergeCell ref="G5:P6"/>
    <mergeCell ref="R5:AC6"/>
  </mergeCells>
  <pageMargins left="0.751388888888889" right="0.751388888888889" top="1" bottom="1" header="0.5" footer="0.5"/>
  <pageSetup paperSize="8" scale="69" firstPageNumber="10" orientation="landscape" useFirstPageNumber="1" horizontalDpi="600"/>
  <headerFooter>
    <oddFooter>&amp;C&amp;P 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AB171"/>
  <sheetViews>
    <sheetView view="pageBreakPreview" zoomScale="130" zoomScaleNormal="100" workbookViewId="0">
      <pane xSplit="1" ySplit="7" topLeftCell="B26" activePane="bottomRight" state="frozen"/>
      <selection/>
      <selection pane="topRight"/>
      <selection pane="bottomLeft"/>
      <selection pane="bottomRight" activeCell="U22" sqref="U22"/>
    </sheetView>
  </sheetViews>
  <sheetFormatPr defaultColWidth="10" defaultRowHeight="11.25"/>
  <cols>
    <col min="1" max="1" width="25.825" style="51" customWidth="1"/>
    <col min="2" max="2" width="7.63333333333333" style="19" customWidth="1"/>
    <col min="3" max="3" width="7.13333333333333" style="19" customWidth="1"/>
    <col min="4" max="4" width="5.63333333333333" style="19" customWidth="1"/>
    <col min="5" max="5" width="7.13333333333333" style="19" customWidth="1"/>
    <col min="6" max="6" width="5.63333333333333" style="19" customWidth="1"/>
    <col min="7" max="7" width="8.18333333333333" style="19" customWidth="1"/>
    <col min="8" max="10" width="5.63333333333333" style="19" customWidth="1"/>
    <col min="11" max="11" width="7.5" style="19" customWidth="1"/>
    <col min="12" max="12" width="5.63333333333333" style="19" customWidth="1"/>
    <col min="13" max="13" width="7.13333333333333" style="19" customWidth="1"/>
    <col min="14" max="14" width="5.63333333333333" style="19" customWidth="1"/>
    <col min="15" max="15" width="7.13333333333333" style="19" customWidth="1"/>
    <col min="16" max="16" width="5.63333333333333" style="19" customWidth="1"/>
    <col min="17" max="17" width="7.13333333333333" style="19" customWidth="1"/>
    <col min="18" max="18" width="5.63333333333333" style="19" customWidth="1"/>
    <col min="19" max="19" width="8.475" style="19" customWidth="1"/>
    <col min="20" max="20" width="6.63333333333333" style="19" customWidth="1"/>
    <col min="21" max="21" width="7.775" style="19" customWidth="1"/>
    <col min="22" max="22" width="6.63333333333333" style="19" customWidth="1"/>
    <col min="23" max="23" width="7.13333333333333" style="19" customWidth="1"/>
    <col min="24" max="24" width="6.63333333333333" style="19" customWidth="1"/>
    <col min="25" max="28" width="7.13333333333333" style="19" customWidth="1"/>
    <col min="29" max="16377" width="10" style="19"/>
    <col min="16378" max="16384" width="10" style="52"/>
  </cols>
  <sheetData>
    <row r="1" s="19" customFormat="1" ht="19.9" customHeight="1" spans="1:28">
      <c r="A1" s="23" t="s">
        <v>139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="19" customFormat="1" ht="8.5" customHeight="1" spans="1:28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</row>
    <row r="3" s="19" customFormat="1" ht="19.9" customHeight="1" spans="1:28">
      <c r="A3" s="53" t="s">
        <v>5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24"/>
      <c r="O3" s="24"/>
      <c r="P3" s="24"/>
      <c r="Q3" s="24"/>
      <c r="R3" s="24"/>
      <c r="S3" s="24"/>
      <c r="T3" s="24"/>
      <c r="U3" s="24"/>
      <c r="V3" s="24"/>
      <c r="W3" s="43"/>
      <c r="X3" s="43"/>
      <c r="Y3" s="24"/>
      <c r="Z3" s="24"/>
      <c r="AA3" s="24"/>
      <c r="AB3" s="24"/>
    </row>
    <row r="4" s="49" customFormat="1" ht="19.9" customHeight="1" spans="1:28">
      <c r="A4" s="29" t="s">
        <v>6</v>
      </c>
      <c r="B4" s="54" t="s">
        <v>130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 t="s">
        <v>39</v>
      </c>
      <c r="Z4" s="29" t="s">
        <v>40</v>
      </c>
      <c r="AA4" s="29" t="s">
        <v>41</v>
      </c>
      <c r="AB4" s="29" t="s">
        <v>137</v>
      </c>
    </row>
    <row r="5" s="49" customFormat="1" ht="21" customHeight="1" spans="1:28">
      <c r="A5" s="28"/>
      <c r="B5" s="25" t="s">
        <v>16</v>
      </c>
      <c r="C5" s="55" t="s">
        <v>56</v>
      </c>
      <c r="D5" s="54"/>
      <c r="E5" s="54"/>
      <c r="F5" s="54"/>
      <c r="G5" s="54"/>
      <c r="H5" s="54"/>
      <c r="I5" s="54"/>
      <c r="J5" s="54"/>
      <c r="K5" s="54"/>
      <c r="L5" s="54"/>
      <c r="M5" s="54" t="s">
        <v>57</v>
      </c>
      <c r="N5" s="54"/>
      <c r="O5" s="54"/>
      <c r="P5" s="54"/>
      <c r="Q5" s="54"/>
      <c r="R5" s="54"/>
      <c r="S5" s="67" t="s">
        <v>10</v>
      </c>
      <c r="T5" s="68"/>
      <c r="U5" s="68"/>
      <c r="V5" s="68"/>
      <c r="W5" s="68"/>
      <c r="X5" s="55"/>
      <c r="Y5" s="29"/>
      <c r="Z5" s="29"/>
      <c r="AA5" s="29"/>
      <c r="AB5" s="29"/>
    </row>
    <row r="6" s="49" customFormat="1" ht="15" customHeight="1" spans="1:28">
      <c r="A6" s="28"/>
      <c r="B6" s="25"/>
      <c r="C6" s="25" t="s">
        <v>11</v>
      </c>
      <c r="D6" s="25" t="s">
        <v>12</v>
      </c>
      <c r="E6" s="25" t="s">
        <v>121</v>
      </c>
      <c r="F6" s="25"/>
      <c r="G6" s="25"/>
      <c r="H6" s="25"/>
      <c r="I6" s="25"/>
      <c r="J6" s="25"/>
      <c r="K6" s="25"/>
      <c r="L6" s="25"/>
      <c r="M6" s="25" t="s">
        <v>11</v>
      </c>
      <c r="N6" s="25" t="s">
        <v>12</v>
      </c>
      <c r="O6" s="25" t="s">
        <v>121</v>
      </c>
      <c r="P6" s="25"/>
      <c r="Q6" s="25"/>
      <c r="R6" s="25"/>
      <c r="S6" s="25" t="s">
        <v>11</v>
      </c>
      <c r="T6" s="25" t="s">
        <v>12</v>
      </c>
      <c r="U6" s="69" t="s">
        <v>14</v>
      </c>
      <c r="V6" s="29"/>
      <c r="W6" s="29" t="s">
        <v>15</v>
      </c>
      <c r="X6" s="29"/>
      <c r="Y6" s="29"/>
      <c r="Z6" s="29"/>
      <c r="AA6" s="29"/>
      <c r="AB6" s="29"/>
    </row>
    <row r="7" s="49" customFormat="1" ht="35" customHeight="1" spans="1:28">
      <c r="A7" s="28"/>
      <c r="B7" s="25"/>
      <c r="C7" s="25"/>
      <c r="D7" s="25"/>
      <c r="E7" s="25" t="s">
        <v>58</v>
      </c>
      <c r="F7" s="25" t="s">
        <v>12</v>
      </c>
      <c r="G7" s="56" t="s">
        <v>73</v>
      </c>
      <c r="H7" s="25" t="s">
        <v>12</v>
      </c>
      <c r="I7" s="25" t="s">
        <v>60</v>
      </c>
      <c r="J7" s="25" t="s">
        <v>12</v>
      </c>
      <c r="K7" s="25" t="s">
        <v>61</v>
      </c>
      <c r="L7" s="25" t="s">
        <v>12</v>
      </c>
      <c r="M7" s="25"/>
      <c r="N7" s="25"/>
      <c r="O7" s="56" t="s">
        <v>74</v>
      </c>
      <c r="P7" s="25" t="s">
        <v>12</v>
      </c>
      <c r="Q7" s="56" t="s">
        <v>75</v>
      </c>
      <c r="R7" s="25" t="s">
        <v>12</v>
      </c>
      <c r="S7" s="70"/>
      <c r="T7" s="70"/>
      <c r="U7" s="69" t="s">
        <v>11</v>
      </c>
      <c r="V7" s="29" t="s">
        <v>12</v>
      </c>
      <c r="W7" s="29" t="s">
        <v>11</v>
      </c>
      <c r="X7" s="29" t="s">
        <v>12</v>
      </c>
      <c r="Y7" s="29"/>
      <c r="Z7" s="29"/>
      <c r="AA7" s="29"/>
      <c r="AB7" s="29"/>
    </row>
    <row r="8" s="19" customFormat="1" ht="18" customHeight="1" spans="1:28">
      <c r="A8" s="29" t="s">
        <v>16</v>
      </c>
      <c r="B8" s="57">
        <v>3971.027715</v>
      </c>
      <c r="C8" s="57">
        <v>1126.848359</v>
      </c>
      <c r="D8" s="57">
        <v>28.3767437518376</v>
      </c>
      <c r="E8" s="57">
        <v>63.81132</v>
      </c>
      <c r="F8" s="58">
        <v>1.60692205090792</v>
      </c>
      <c r="G8" s="57">
        <v>685.028002</v>
      </c>
      <c r="H8" s="58">
        <v>17.2506477205486</v>
      </c>
      <c r="I8" s="58">
        <v>381.144343</v>
      </c>
      <c r="J8" s="58">
        <v>9.59812850361836</v>
      </c>
      <c r="K8" s="57">
        <v>-3.135306</v>
      </c>
      <c r="L8" s="58">
        <v>-0.0789545232373177</v>
      </c>
      <c r="M8" s="57">
        <v>130.993084</v>
      </c>
      <c r="N8" s="58">
        <v>3.2987199637311</v>
      </c>
      <c r="O8" s="57">
        <v>52.07373</v>
      </c>
      <c r="P8" s="58">
        <v>1.31134138911443</v>
      </c>
      <c r="Q8" s="57">
        <v>78.919354</v>
      </c>
      <c r="R8" s="58">
        <v>1.98737857461667</v>
      </c>
      <c r="S8" s="57">
        <v>2713.186272</v>
      </c>
      <c r="T8" s="58">
        <v>68.3245362844313</v>
      </c>
      <c r="U8" s="57">
        <v>2701.264111</v>
      </c>
      <c r="V8" s="58">
        <v>68.0243076822746</v>
      </c>
      <c r="W8" s="57">
        <v>11.922161</v>
      </c>
      <c r="X8" s="58">
        <v>0.300228602156709</v>
      </c>
      <c r="Y8" s="71">
        <v>148.277738330046</v>
      </c>
      <c r="Z8" s="71">
        <v>5.8078684990568</v>
      </c>
      <c r="AA8" s="71">
        <v>0.71334219157</v>
      </c>
      <c r="AB8" s="71">
        <v>23.96731422911</v>
      </c>
    </row>
    <row r="9" s="19" customFormat="1" ht="18" customHeight="1" spans="1:28">
      <c r="A9" s="28" t="s">
        <v>140</v>
      </c>
      <c r="B9" s="57">
        <v>405.83222</v>
      </c>
      <c r="C9" s="57">
        <v>50.986411</v>
      </c>
      <c r="D9" s="57">
        <v>12.5634211596112</v>
      </c>
      <c r="E9" s="57">
        <v>2.1088</v>
      </c>
      <c r="F9" s="58">
        <v>0.519623602088568</v>
      </c>
      <c r="G9" s="57">
        <v>29.58442</v>
      </c>
      <c r="H9" s="58">
        <v>7.28981548089011</v>
      </c>
      <c r="I9" s="58">
        <v>19.293191</v>
      </c>
      <c r="J9" s="58">
        <v>4.75398207663255</v>
      </c>
      <c r="K9" s="57">
        <v>0</v>
      </c>
      <c r="L9" s="58">
        <v>0</v>
      </c>
      <c r="M9" s="57">
        <v>5.633153</v>
      </c>
      <c r="N9" s="58">
        <v>1.38804972163127</v>
      </c>
      <c r="O9" s="57">
        <v>2.9056</v>
      </c>
      <c r="P9" s="58">
        <v>0.715960896352685</v>
      </c>
      <c r="Q9" s="57">
        <v>2.727553</v>
      </c>
      <c r="R9" s="58">
        <v>0.672088825278584</v>
      </c>
      <c r="S9" s="57">
        <v>349.212656</v>
      </c>
      <c r="T9" s="58">
        <v>86.0485291187575</v>
      </c>
      <c r="U9" s="57">
        <v>348.751627</v>
      </c>
      <c r="V9" s="58">
        <v>85.9349282321645</v>
      </c>
      <c r="W9" s="57">
        <v>0.461029</v>
      </c>
      <c r="X9" s="58">
        <v>0.113600886592987</v>
      </c>
      <c r="Y9" s="71">
        <v>176.585651408451</v>
      </c>
      <c r="Z9" s="71">
        <v>20.2162162162162</v>
      </c>
      <c r="AA9" s="71">
        <v>0.1497584541</v>
      </c>
      <c r="AB9" s="71">
        <v>19.31972789115</v>
      </c>
    </row>
    <row r="10" s="19" customFormat="1" ht="18" customHeight="1" spans="1:28">
      <c r="A10" s="28" t="s">
        <v>141</v>
      </c>
      <c r="B10" s="57">
        <v>301.68091</v>
      </c>
      <c r="C10" s="57">
        <v>50.213194</v>
      </c>
      <c r="D10" s="57">
        <v>16.6444718030054</v>
      </c>
      <c r="E10" s="57">
        <v>0.6437</v>
      </c>
      <c r="F10" s="58">
        <v>0.213371141050987</v>
      </c>
      <c r="G10" s="57">
        <v>37.27725</v>
      </c>
      <c r="H10" s="58">
        <v>12.3565160288067</v>
      </c>
      <c r="I10" s="58">
        <v>15.42755</v>
      </c>
      <c r="J10" s="58">
        <v>5.11386351890811</v>
      </c>
      <c r="K10" s="57">
        <v>-3.135306</v>
      </c>
      <c r="L10" s="58">
        <v>-1.03927888576045</v>
      </c>
      <c r="M10" s="57">
        <v>1.33337</v>
      </c>
      <c r="N10" s="58">
        <v>0.441980236667942</v>
      </c>
      <c r="O10" s="57">
        <v>0.61088</v>
      </c>
      <c r="P10" s="58">
        <v>0.202492096699125</v>
      </c>
      <c r="Q10" s="57">
        <v>0.72249</v>
      </c>
      <c r="R10" s="58">
        <v>0.239488139968817</v>
      </c>
      <c r="S10" s="57">
        <v>250.134346</v>
      </c>
      <c r="T10" s="58">
        <v>82.9135479603267</v>
      </c>
      <c r="U10" s="57">
        <v>249.604067</v>
      </c>
      <c r="V10" s="58">
        <v>82.7377731656935</v>
      </c>
      <c r="W10" s="57">
        <v>0.530279</v>
      </c>
      <c r="X10" s="58">
        <v>0.175774794633177</v>
      </c>
      <c r="Y10" s="71">
        <v>154.8825390625</v>
      </c>
      <c r="Z10" s="71">
        <v>6.1489361702127</v>
      </c>
      <c r="AA10" s="71">
        <v>0.1471253961</v>
      </c>
      <c r="AB10" s="71">
        <v>12.27817745803</v>
      </c>
    </row>
    <row r="11" s="19" customFormat="1" ht="18" customHeight="1" spans="1:28">
      <c r="A11" s="29" t="s">
        <v>142</v>
      </c>
      <c r="B11" s="57">
        <v>438.510067</v>
      </c>
      <c r="C11" s="57">
        <v>132.726911</v>
      </c>
      <c r="D11" s="57">
        <v>30.2676998747215</v>
      </c>
      <c r="E11" s="57">
        <v>5.75465</v>
      </c>
      <c r="F11" s="58">
        <v>1.31231878879533</v>
      </c>
      <c r="G11" s="57">
        <v>94.48281</v>
      </c>
      <c r="H11" s="58">
        <v>21.5463263241343</v>
      </c>
      <c r="I11" s="58">
        <v>32.489451</v>
      </c>
      <c r="J11" s="58">
        <v>7.40905476179182</v>
      </c>
      <c r="K11" s="57">
        <v>0</v>
      </c>
      <c r="L11" s="58">
        <v>0</v>
      </c>
      <c r="M11" s="57">
        <v>12.44315</v>
      </c>
      <c r="N11" s="58">
        <v>2.83759734072422</v>
      </c>
      <c r="O11" s="57">
        <v>5.59841</v>
      </c>
      <c r="P11" s="58">
        <v>1.27668904805326</v>
      </c>
      <c r="Q11" s="57">
        <v>6.84474</v>
      </c>
      <c r="R11" s="58">
        <v>1.56090829267096</v>
      </c>
      <c r="S11" s="57">
        <v>293.340006</v>
      </c>
      <c r="T11" s="58">
        <v>66.8947027845543</v>
      </c>
      <c r="U11" s="57">
        <v>291.808225</v>
      </c>
      <c r="V11" s="58">
        <v>66.5453878850175</v>
      </c>
      <c r="W11" s="57">
        <v>1.531781</v>
      </c>
      <c r="X11" s="58">
        <v>0.349314899536845</v>
      </c>
      <c r="Y11" s="71">
        <v>133.445543421737</v>
      </c>
      <c r="Z11" s="71">
        <v>4.6674757281553</v>
      </c>
      <c r="AA11" s="71">
        <v>0.63990042447</v>
      </c>
      <c r="AB11" s="71">
        <v>21.76324128564</v>
      </c>
    </row>
    <row r="12" s="19" customFormat="1" ht="18" customHeight="1" spans="1:28">
      <c r="A12" s="29" t="s">
        <v>143</v>
      </c>
      <c r="B12" s="57">
        <v>371.499034</v>
      </c>
      <c r="C12" s="57">
        <v>119.581296</v>
      </c>
      <c r="D12" s="57">
        <v>32.1888578585106</v>
      </c>
      <c r="E12" s="57">
        <v>10.5275</v>
      </c>
      <c r="F12" s="58">
        <v>2.83378933362179</v>
      </c>
      <c r="G12" s="57">
        <v>72.482552</v>
      </c>
      <c r="H12" s="58">
        <v>19.5108318908845</v>
      </c>
      <c r="I12" s="58">
        <v>36.571244</v>
      </c>
      <c r="J12" s="58">
        <v>9.84423663400428</v>
      </c>
      <c r="K12" s="57">
        <v>0</v>
      </c>
      <c r="L12" s="58">
        <v>0</v>
      </c>
      <c r="M12" s="57">
        <v>21.05829</v>
      </c>
      <c r="N12" s="58">
        <v>5.66846426846967</v>
      </c>
      <c r="O12" s="57">
        <v>9.07473</v>
      </c>
      <c r="P12" s="58">
        <v>2.44273313507459</v>
      </c>
      <c r="Q12" s="57">
        <v>11.98356</v>
      </c>
      <c r="R12" s="58">
        <v>3.22573113339509</v>
      </c>
      <c r="S12" s="57">
        <v>230.859448</v>
      </c>
      <c r="T12" s="58">
        <v>62.1426778730197</v>
      </c>
      <c r="U12" s="57">
        <v>229.574091</v>
      </c>
      <c r="V12" s="58">
        <v>61.7966858562545</v>
      </c>
      <c r="W12" s="57">
        <v>1.285357</v>
      </c>
      <c r="X12" s="58">
        <v>0.345992016765244</v>
      </c>
      <c r="Y12" s="71">
        <v>164.658876839659</v>
      </c>
      <c r="Z12" s="71">
        <v>5.4573863636363</v>
      </c>
      <c r="AA12" s="71">
        <v>1.83620323129</v>
      </c>
      <c r="AB12" s="71">
        <v>23.15002988643</v>
      </c>
    </row>
    <row r="13" s="19" customFormat="1" ht="18" customHeight="1" spans="1:28">
      <c r="A13" s="29" t="s">
        <v>144</v>
      </c>
      <c r="B13" s="57">
        <v>161.670748</v>
      </c>
      <c r="C13" s="57">
        <v>48.423146</v>
      </c>
      <c r="D13" s="57">
        <v>29.9517053016913</v>
      </c>
      <c r="E13" s="57">
        <v>0.0472</v>
      </c>
      <c r="F13" s="58">
        <v>0.0291951392468352</v>
      </c>
      <c r="G13" s="57">
        <v>22.53144</v>
      </c>
      <c r="H13" s="58">
        <v>13.9366213608414</v>
      </c>
      <c r="I13" s="58">
        <v>25.844506</v>
      </c>
      <c r="J13" s="58">
        <v>15.9858888016031</v>
      </c>
      <c r="K13" s="57">
        <v>0</v>
      </c>
      <c r="L13" s="58">
        <v>0</v>
      </c>
      <c r="M13" s="57">
        <v>0.95117</v>
      </c>
      <c r="N13" s="58">
        <v>0.588337724521445</v>
      </c>
      <c r="O13" s="57">
        <v>0.46441</v>
      </c>
      <c r="P13" s="58">
        <v>0.2872566656276</v>
      </c>
      <c r="Q13" s="57">
        <v>0.48676</v>
      </c>
      <c r="R13" s="58">
        <v>0.301081058893845</v>
      </c>
      <c r="S13" s="57">
        <v>112.296432</v>
      </c>
      <c r="T13" s="58">
        <v>69.4599569737872</v>
      </c>
      <c r="U13" s="57">
        <v>111.982194</v>
      </c>
      <c r="V13" s="58">
        <v>69.2655878600871</v>
      </c>
      <c r="W13" s="57">
        <v>0.314238</v>
      </c>
      <c r="X13" s="58">
        <v>0.194369113700148</v>
      </c>
      <c r="Y13" s="71">
        <v>171.478</v>
      </c>
      <c r="Z13" s="71">
        <v>5</v>
      </c>
      <c r="AA13" s="71">
        <v>0.00923275782</v>
      </c>
      <c r="AB13" s="71">
        <v>0.22988505747</v>
      </c>
    </row>
    <row r="14" s="19" customFormat="1" ht="18" customHeight="1" spans="1:28">
      <c r="A14" s="29" t="s">
        <v>145</v>
      </c>
      <c r="B14" s="57">
        <v>207.250482</v>
      </c>
      <c r="C14" s="57">
        <v>77.382443</v>
      </c>
      <c r="D14" s="57">
        <v>37.3376419940003</v>
      </c>
      <c r="E14" s="57">
        <v>5.8417</v>
      </c>
      <c r="F14" s="58">
        <v>2.81866654476586</v>
      </c>
      <c r="G14" s="57">
        <v>47.08282</v>
      </c>
      <c r="H14" s="58">
        <v>22.7178337756532</v>
      </c>
      <c r="I14" s="58">
        <v>24.457923</v>
      </c>
      <c r="J14" s="58">
        <v>11.8011416735812</v>
      </c>
      <c r="K14" s="57">
        <v>0</v>
      </c>
      <c r="L14" s="58">
        <v>0</v>
      </c>
      <c r="M14" s="57">
        <v>5.666138</v>
      </c>
      <c r="N14" s="58">
        <v>2.73395648845825</v>
      </c>
      <c r="O14" s="57">
        <v>2.682878</v>
      </c>
      <c r="P14" s="58">
        <v>1.29450989648362</v>
      </c>
      <c r="Q14" s="57">
        <v>2.98326</v>
      </c>
      <c r="R14" s="58">
        <v>1.43944659197463</v>
      </c>
      <c r="S14" s="57">
        <v>124.201901</v>
      </c>
      <c r="T14" s="58">
        <v>59.9284015175415</v>
      </c>
      <c r="U14" s="57">
        <v>123.276663</v>
      </c>
      <c r="V14" s="58">
        <v>59.4819668501422</v>
      </c>
      <c r="W14" s="57">
        <v>0.925238</v>
      </c>
      <c r="X14" s="58">
        <v>0.446434667399229</v>
      </c>
      <c r="Y14" s="71">
        <v>139.828295739348</v>
      </c>
      <c r="Z14" s="71">
        <v>5.8461538461538</v>
      </c>
      <c r="AA14" s="71">
        <v>0.87372448979</v>
      </c>
      <c r="AB14" s="71">
        <v>23.64444444444</v>
      </c>
    </row>
    <row r="15" s="19" customFormat="1" ht="18" customHeight="1" spans="1:28">
      <c r="A15" s="29" t="s">
        <v>146</v>
      </c>
      <c r="B15" s="57">
        <v>295.135013</v>
      </c>
      <c r="C15" s="57">
        <v>75.903018</v>
      </c>
      <c r="D15" s="57">
        <v>25.7180661923023</v>
      </c>
      <c r="E15" s="57">
        <v>4.427</v>
      </c>
      <c r="F15" s="58">
        <v>1.49999146322907</v>
      </c>
      <c r="G15" s="57">
        <v>43.85341</v>
      </c>
      <c r="H15" s="58">
        <v>14.8587622845006</v>
      </c>
      <c r="I15" s="58">
        <v>27.622608</v>
      </c>
      <c r="J15" s="58">
        <v>9.35931244457261</v>
      </c>
      <c r="K15" s="57">
        <v>0</v>
      </c>
      <c r="L15" s="58">
        <v>0</v>
      </c>
      <c r="M15" s="57">
        <v>2.731735</v>
      </c>
      <c r="N15" s="58">
        <v>0.925588249334551</v>
      </c>
      <c r="O15" s="57">
        <v>-2.713125</v>
      </c>
      <c r="P15" s="58">
        <v>-0.919282660644537</v>
      </c>
      <c r="Q15" s="57">
        <v>5.44486</v>
      </c>
      <c r="R15" s="58">
        <v>1.84487090997909</v>
      </c>
      <c r="S15" s="57">
        <v>216.50026</v>
      </c>
      <c r="T15" s="58">
        <v>73.3563455583631</v>
      </c>
      <c r="U15" s="57">
        <v>215.886888</v>
      </c>
      <c r="V15" s="58">
        <v>73.1485179632008</v>
      </c>
      <c r="W15" s="57">
        <v>0.613372</v>
      </c>
      <c r="X15" s="58">
        <v>0.207827595162354</v>
      </c>
      <c r="Y15" s="71">
        <v>106.611402439024</v>
      </c>
      <c r="Z15" s="71">
        <v>4.5429362880886</v>
      </c>
      <c r="AA15" s="71">
        <v>0.58765118588</v>
      </c>
      <c r="AB15" s="71">
        <v>17.05668226729</v>
      </c>
    </row>
    <row r="16" s="19" customFormat="1" ht="18" customHeight="1" spans="1:28">
      <c r="A16" s="29" t="s">
        <v>147</v>
      </c>
      <c r="B16" s="57">
        <v>444.041001</v>
      </c>
      <c r="C16" s="57">
        <v>130.591383</v>
      </c>
      <c r="D16" s="57">
        <v>29.409757816486</v>
      </c>
      <c r="E16" s="57">
        <v>8.95559</v>
      </c>
      <c r="F16" s="58">
        <v>2.0168385306383</v>
      </c>
      <c r="G16" s="57">
        <v>63.80222</v>
      </c>
      <c r="H16" s="58">
        <v>14.3685425121362</v>
      </c>
      <c r="I16" s="58">
        <v>57.833573</v>
      </c>
      <c r="J16" s="58">
        <v>13.0243767737115</v>
      </c>
      <c r="K16" s="57">
        <v>0</v>
      </c>
      <c r="L16" s="58">
        <v>0</v>
      </c>
      <c r="M16" s="57">
        <v>18.335312</v>
      </c>
      <c r="N16" s="58">
        <v>4.12919346607815</v>
      </c>
      <c r="O16" s="57">
        <v>10.232212</v>
      </c>
      <c r="P16" s="58">
        <v>2.30433945895911</v>
      </c>
      <c r="Q16" s="57">
        <v>8.1031</v>
      </c>
      <c r="R16" s="58">
        <v>1.82485400711904</v>
      </c>
      <c r="S16" s="57">
        <v>295.114306</v>
      </c>
      <c r="T16" s="58">
        <v>66.4610487174359</v>
      </c>
      <c r="U16" s="57">
        <v>294.03505</v>
      </c>
      <c r="V16" s="58">
        <v>66.2179954864123</v>
      </c>
      <c r="W16" s="57">
        <v>1.079256</v>
      </c>
      <c r="X16" s="58">
        <v>0.243053231023592</v>
      </c>
      <c r="Y16" s="71">
        <v>152.405535135135</v>
      </c>
      <c r="Z16" s="71">
        <v>6.8557692307692</v>
      </c>
      <c r="AA16" s="71">
        <v>0.82137575442</v>
      </c>
      <c r="AB16" s="71">
        <v>27.12609970674</v>
      </c>
    </row>
    <row r="17" s="19" customFormat="1" ht="18" customHeight="1" spans="1:28">
      <c r="A17" s="29" t="s">
        <v>148</v>
      </c>
      <c r="B17" s="57">
        <v>698.698182</v>
      </c>
      <c r="C17" s="57">
        <v>218.002362</v>
      </c>
      <c r="D17" s="57">
        <v>31.2012207296684</v>
      </c>
      <c r="E17" s="57">
        <v>12.0164</v>
      </c>
      <c r="F17" s="58">
        <v>1.7198270024982</v>
      </c>
      <c r="G17" s="57">
        <v>145.89998</v>
      </c>
      <c r="H17" s="58">
        <v>20.8816887976388</v>
      </c>
      <c r="I17" s="58">
        <v>60.085982</v>
      </c>
      <c r="J17" s="58">
        <v>8.59970492953136</v>
      </c>
      <c r="K17" s="57">
        <v>0</v>
      </c>
      <c r="L17" s="58">
        <v>0</v>
      </c>
      <c r="M17" s="57">
        <v>40.807991</v>
      </c>
      <c r="N17" s="58">
        <v>5.84057495085911</v>
      </c>
      <c r="O17" s="57">
        <v>15.67407</v>
      </c>
      <c r="P17" s="58">
        <v>2.24332485811449</v>
      </c>
      <c r="Q17" s="57">
        <v>25.133921</v>
      </c>
      <c r="R17" s="58">
        <v>3.59725009274462</v>
      </c>
      <c r="S17" s="57">
        <v>439.887829</v>
      </c>
      <c r="T17" s="58">
        <v>62.9582043194725</v>
      </c>
      <c r="U17" s="57">
        <v>436.149951</v>
      </c>
      <c r="V17" s="58">
        <v>62.4232268290058</v>
      </c>
      <c r="W17" s="57">
        <v>3.737878</v>
      </c>
      <c r="X17" s="58">
        <v>0.534977490466692</v>
      </c>
      <c r="Y17" s="71">
        <v>155.143367088608</v>
      </c>
      <c r="Z17" s="71">
        <v>5.02828854314</v>
      </c>
      <c r="AA17" s="71">
        <v>0.66908978722</v>
      </c>
      <c r="AB17" s="71">
        <v>30.93994778067</v>
      </c>
    </row>
    <row r="18" s="19" customFormat="1" ht="18" customHeight="1" spans="1:28">
      <c r="A18" s="54" t="s">
        <v>149</v>
      </c>
      <c r="B18" s="59">
        <v>302.213364</v>
      </c>
      <c r="C18" s="59">
        <v>98.35423</v>
      </c>
      <c r="D18" s="59">
        <v>32.544632936881</v>
      </c>
      <c r="E18" s="59">
        <v>4.8092</v>
      </c>
      <c r="F18" s="60">
        <v>1.59132605399939</v>
      </c>
      <c r="G18" s="59">
        <v>55.0133</v>
      </c>
      <c r="H18" s="60">
        <v>18.2034636959337</v>
      </c>
      <c r="I18" s="60">
        <v>38.53173</v>
      </c>
      <c r="J18" s="60">
        <v>12.7498431869479</v>
      </c>
      <c r="K18" s="59">
        <v>0</v>
      </c>
      <c r="L18" s="60">
        <v>0</v>
      </c>
      <c r="M18" s="59">
        <v>12.06934</v>
      </c>
      <c r="N18" s="60">
        <v>3.99364867266426</v>
      </c>
      <c r="O18" s="59">
        <v>5.17563</v>
      </c>
      <c r="P18" s="60">
        <v>1.71257482842486</v>
      </c>
      <c r="Q18" s="59">
        <v>6.89371</v>
      </c>
      <c r="R18" s="60">
        <v>2.2810738442394</v>
      </c>
      <c r="S18" s="59">
        <v>191.789794</v>
      </c>
      <c r="T18" s="60">
        <v>63.4617183904548</v>
      </c>
      <c r="U18" s="59">
        <v>191.097375</v>
      </c>
      <c r="V18" s="60">
        <v>63.2326024470579</v>
      </c>
      <c r="W18" s="59">
        <v>0.692419</v>
      </c>
      <c r="X18" s="60">
        <v>0.229115943396864</v>
      </c>
      <c r="Y18" s="72">
        <v>175.181776779987</v>
      </c>
      <c r="Z18" s="72">
        <v>5.3390410958904</v>
      </c>
      <c r="AA18" s="72">
        <v>0.71976139416</v>
      </c>
      <c r="AB18" s="72">
        <v>22.99410029498</v>
      </c>
    </row>
    <row r="19" s="19" customFormat="1" ht="18" customHeight="1" spans="1:28">
      <c r="A19" s="25" t="s">
        <v>150</v>
      </c>
      <c r="B19" s="61">
        <v>132.003294</v>
      </c>
      <c r="C19" s="61">
        <v>41.813047</v>
      </c>
      <c r="D19" s="61">
        <v>31.6757603033755</v>
      </c>
      <c r="E19" s="61">
        <v>0.8738</v>
      </c>
      <c r="F19" s="62">
        <v>0.661953178229022</v>
      </c>
      <c r="G19" s="61">
        <v>31.13842</v>
      </c>
      <c r="H19" s="62">
        <v>23.5891234653584</v>
      </c>
      <c r="I19" s="62">
        <v>9.800827</v>
      </c>
      <c r="J19" s="62">
        <v>7.42468365978807</v>
      </c>
      <c r="K19" s="61">
        <v>0</v>
      </c>
      <c r="L19" s="62">
        <v>0</v>
      </c>
      <c r="M19" s="61">
        <v>3.123565</v>
      </c>
      <c r="N19" s="62">
        <v>2.36627807181842</v>
      </c>
      <c r="O19" s="61">
        <v>1.030135</v>
      </c>
      <c r="P19" s="62">
        <v>0.780385828856665</v>
      </c>
      <c r="Q19" s="61">
        <v>2.09343</v>
      </c>
      <c r="R19" s="62">
        <v>1.58589224296176</v>
      </c>
      <c r="S19" s="61">
        <v>87.066682</v>
      </c>
      <c r="T19" s="62">
        <v>65.9579616248061</v>
      </c>
      <c r="U19" s="61">
        <v>86.733193</v>
      </c>
      <c r="V19" s="62">
        <v>65.7053247474264</v>
      </c>
      <c r="W19" s="61">
        <v>0.333489</v>
      </c>
      <c r="X19" s="62">
        <v>0.252636877379742</v>
      </c>
      <c r="Y19" s="73">
        <v>159.476338028169</v>
      </c>
      <c r="Z19" s="73">
        <v>6.3111111111111</v>
      </c>
      <c r="AA19" s="73">
        <v>0.15054698738</v>
      </c>
      <c r="AB19" s="73">
        <v>8.27988338192</v>
      </c>
    </row>
    <row r="20" s="19" customFormat="1" ht="18" customHeight="1" spans="1:28">
      <c r="A20" s="25" t="s">
        <v>151</v>
      </c>
      <c r="B20" s="61">
        <v>212.4934</v>
      </c>
      <c r="C20" s="61">
        <v>82.870918</v>
      </c>
      <c r="D20" s="61">
        <v>38.9992903308997</v>
      </c>
      <c r="E20" s="61">
        <v>7.80578</v>
      </c>
      <c r="F20" s="62">
        <v>3.67342232746994</v>
      </c>
      <c r="G20" s="61">
        <v>41.87938</v>
      </c>
      <c r="H20" s="62">
        <v>19.7085556539638</v>
      </c>
      <c r="I20" s="62">
        <v>33.185758</v>
      </c>
      <c r="J20" s="62">
        <v>15.6173123494659</v>
      </c>
      <c r="K20" s="61">
        <v>0</v>
      </c>
      <c r="L20" s="62">
        <v>0</v>
      </c>
      <c r="M20" s="61">
        <v>6.83987</v>
      </c>
      <c r="N20" s="62">
        <v>3.21886232701816</v>
      </c>
      <c r="O20" s="61">
        <v>1.3379</v>
      </c>
      <c r="P20" s="62">
        <v>0.629619555242657</v>
      </c>
      <c r="Q20" s="61">
        <v>5.50197</v>
      </c>
      <c r="R20" s="62">
        <v>2.5892427717755</v>
      </c>
      <c r="S20" s="61">
        <v>122.782612</v>
      </c>
      <c r="T20" s="62">
        <v>57.7818473420822</v>
      </c>
      <c r="U20" s="61">
        <v>122.364787</v>
      </c>
      <c r="V20" s="62">
        <v>57.5852177055852</v>
      </c>
      <c r="W20" s="61">
        <v>0.417825</v>
      </c>
      <c r="X20" s="62">
        <v>0.196629636496945</v>
      </c>
      <c r="Y20" s="73">
        <v>132.274294930876</v>
      </c>
      <c r="Z20" s="73">
        <v>7.8433734939759</v>
      </c>
      <c r="AA20" s="73">
        <v>1.57572996165</v>
      </c>
      <c r="AB20" s="73">
        <v>58.02139037433</v>
      </c>
    </row>
    <row r="21" s="19" customFormat="1" ht="15" customHeight="1" spans="1:28">
      <c r="A21" s="30"/>
      <c r="B21" s="63"/>
      <c r="C21" s="63"/>
      <c r="D21" s="63"/>
      <c r="E21" s="63"/>
      <c r="F21" s="64"/>
      <c r="G21" s="63"/>
      <c r="H21" s="64"/>
      <c r="I21" s="64"/>
      <c r="J21" s="64"/>
      <c r="K21" s="63"/>
      <c r="L21" s="64"/>
      <c r="M21" s="63"/>
      <c r="N21" s="64"/>
      <c r="O21" s="63"/>
      <c r="P21" s="64"/>
      <c r="Q21" s="63"/>
      <c r="R21" s="64"/>
      <c r="S21" s="63"/>
      <c r="T21" s="64"/>
      <c r="U21" s="63"/>
      <c r="V21" s="64"/>
      <c r="W21" s="63"/>
      <c r="X21" s="64"/>
      <c r="Y21" s="74"/>
      <c r="Z21" s="74"/>
      <c r="AA21" s="74"/>
      <c r="AB21" s="74"/>
    </row>
    <row r="22" s="19" customFormat="1" ht="15" customHeight="1" spans="1:28">
      <c r="A22" s="65" t="s">
        <v>152</v>
      </c>
      <c r="B22" s="11">
        <v>15.162044</v>
      </c>
      <c r="C22" s="11">
        <v>3.01962</v>
      </c>
      <c r="D22" s="27">
        <v>19.9156525333919</v>
      </c>
      <c r="E22" s="11">
        <v>0</v>
      </c>
      <c r="F22" s="27">
        <v>0</v>
      </c>
      <c r="G22" s="11">
        <v>2.59485</v>
      </c>
      <c r="H22" s="27">
        <v>17.1141173314099</v>
      </c>
      <c r="I22" s="11">
        <v>0.42477</v>
      </c>
      <c r="J22" s="27">
        <v>2.801535201982</v>
      </c>
      <c r="K22" s="11">
        <v>0</v>
      </c>
      <c r="L22" s="37">
        <v>0</v>
      </c>
      <c r="M22" s="38">
        <v>0.18546</v>
      </c>
      <c r="N22" s="39">
        <v>1.22318600315366</v>
      </c>
      <c r="O22" s="38">
        <v>0.06455</v>
      </c>
      <c r="P22" s="39">
        <v>0.425734155632314</v>
      </c>
      <c r="Q22" s="38">
        <v>0.12091</v>
      </c>
      <c r="R22" s="39">
        <v>0.79745184752135</v>
      </c>
      <c r="S22" s="38">
        <v>11.956964</v>
      </c>
      <c r="T22" s="38">
        <v>78.8611614634544</v>
      </c>
      <c r="U22" s="38">
        <v>11.947774</v>
      </c>
      <c r="V22" s="38">
        <v>78.8005495828926</v>
      </c>
      <c r="W22" s="38">
        <v>0.00919</v>
      </c>
      <c r="X22" s="39">
        <v>0.0606118805617501</v>
      </c>
      <c r="Y22" s="73">
        <v>0</v>
      </c>
      <c r="Z22" s="73">
        <v>0</v>
      </c>
      <c r="AA22" s="73">
        <v>0</v>
      </c>
      <c r="AB22" s="73">
        <v>0</v>
      </c>
    </row>
    <row r="23" s="19" customFormat="1" ht="15" customHeight="1" spans="1:28">
      <c r="A23" s="65" t="s">
        <v>153</v>
      </c>
      <c r="B23" s="34">
        <v>76.659775</v>
      </c>
      <c r="C23" s="34">
        <v>8.4613</v>
      </c>
      <c r="D23" s="35">
        <v>11.0374704334835</v>
      </c>
      <c r="E23" s="34">
        <v>0</v>
      </c>
      <c r="F23" s="35">
        <v>0</v>
      </c>
      <c r="G23" s="34">
        <v>4.9557</v>
      </c>
      <c r="H23" s="35">
        <v>6.46453762745847</v>
      </c>
      <c r="I23" s="34">
        <v>3.5056</v>
      </c>
      <c r="J23" s="35">
        <v>4.57293280602506</v>
      </c>
      <c r="K23" s="34">
        <v>0</v>
      </c>
      <c r="L23" s="40">
        <v>0</v>
      </c>
      <c r="M23" s="41">
        <v>0.302381</v>
      </c>
      <c r="N23" s="42">
        <v>0.394445457216643</v>
      </c>
      <c r="O23" s="41">
        <v>0.12545</v>
      </c>
      <c r="P23" s="42">
        <v>0.163645145058148</v>
      </c>
      <c r="Q23" s="41">
        <v>0.176931</v>
      </c>
      <c r="R23" s="42">
        <v>0.230800312158495</v>
      </c>
      <c r="S23" s="41">
        <v>67.896094</v>
      </c>
      <c r="T23" s="41">
        <v>88.5680841092998</v>
      </c>
      <c r="U23" s="41">
        <v>67.896094</v>
      </c>
      <c r="V23" s="41">
        <v>88.5680841092998</v>
      </c>
      <c r="W23" s="41">
        <v>0</v>
      </c>
      <c r="X23" s="42">
        <v>0</v>
      </c>
      <c r="Y23" s="61">
        <v>0</v>
      </c>
      <c r="Z23" s="61">
        <v>0</v>
      </c>
      <c r="AA23" s="61">
        <v>0</v>
      </c>
      <c r="AB23" s="61">
        <v>0</v>
      </c>
    </row>
    <row r="24" s="19" customFormat="1" ht="15" customHeight="1" spans="1:28">
      <c r="A24" s="65" t="s">
        <v>154</v>
      </c>
      <c r="B24" s="34">
        <v>200.602564</v>
      </c>
      <c r="C24" s="34">
        <v>18.656401</v>
      </c>
      <c r="D24" s="35">
        <v>9.30018072949456</v>
      </c>
      <c r="E24" s="34">
        <v>0.186</v>
      </c>
      <c r="F24" s="35">
        <v>0.0927206493731556</v>
      </c>
      <c r="G24" s="34">
        <v>9.2769</v>
      </c>
      <c r="H24" s="35">
        <v>4.62451716220337</v>
      </c>
      <c r="I24" s="34">
        <v>9.193501</v>
      </c>
      <c r="J24" s="35">
        <v>4.58294291791804</v>
      </c>
      <c r="K24" s="34">
        <v>0</v>
      </c>
      <c r="L24" s="40">
        <v>0</v>
      </c>
      <c r="M24" s="41">
        <v>2.93714</v>
      </c>
      <c r="N24" s="42">
        <v>1.46415875322511</v>
      </c>
      <c r="O24" s="41">
        <v>1.80835</v>
      </c>
      <c r="P24" s="42">
        <v>0.901459066096483</v>
      </c>
      <c r="Q24" s="41">
        <v>1.12879</v>
      </c>
      <c r="R24" s="42">
        <v>0.562699687128625</v>
      </c>
      <c r="S24" s="41">
        <v>179.009023</v>
      </c>
      <c r="T24" s="41">
        <v>89.2356605172803</v>
      </c>
      <c r="U24" s="41">
        <v>178.641813</v>
      </c>
      <c r="V24" s="41">
        <v>89.0526070245044</v>
      </c>
      <c r="W24" s="41">
        <v>0.36721</v>
      </c>
      <c r="X24" s="42">
        <v>0.183053492775895</v>
      </c>
      <c r="Y24" s="61">
        <v>164.029516129032</v>
      </c>
      <c r="Z24" s="61">
        <v>8.25</v>
      </c>
      <c r="AA24" s="61">
        <v>0.08318314154</v>
      </c>
      <c r="AB24" s="61">
        <v>11.48148148148</v>
      </c>
    </row>
    <row r="25" s="19" customFormat="1" ht="15" customHeight="1" spans="1:28">
      <c r="A25" s="65" t="s">
        <v>155</v>
      </c>
      <c r="B25" s="34">
        <v>20.374387</v>
      </c>
      <c r="C25" s="34">
        <v>5.87662</v>
      </c>
      <c r="D25" s="35">
        <v>28.8431745210298</v>
      </c>
      <c r="E25" s="34">
        <v>0</v>
      </c>
      <c r="F25" s="35">
        <v>0</v>
      </c>
      <c r="G25" s="34">
        <v>4.64277</v>
      </c>
      <c r="H25" s="35">
        <v>22.7872868027882</v>
      </c>
      <c r="I25" s="34">
        <v>1.23385</v>
      </c>
      <c r="J25" s="35">
        <v>6.05588771824153</v>
      </c>
      <c r="K25" s="34">
        <v>0</v>
      </c>
      <c r="L25" s="40">
        <v>0</v>
      </c>
      <c r="M25" s="41">
        <v>0.300818</v>
      </c>
      <c r="N25" s="42">
        <v>1.47645178232847</v>
      </c>
      <c r="O25" s="41">
        <v>0.11965</v>
      </c>
      <c r="P25" s="42">
        <v>0.587256931950885</v>
      </c>
      <c r="Q25" s="41">
        <v>0.181168</v>
      </c>
      <c r="R25" s="42">
        <v>0.889194850377584</v>
      </c>
      <c r="S25" s="41">
        <v>14.196949</v>
      </c>
      <c r="T25" s="41">
        <v>69.6803736966418</v>
      </c>
      <c r="U25" s="41">
        <v>14.147074</v>
      </c>
      <c r="V25" s="41">
        <v>69.4355810557638</v>
      </c>
      <c r="W25" s="41">
        <v>0.049875</v>
      </c>
      <c r="X25" s="42">
        <v>0.244792640877981</v>
      </c>
      <c r="Y25" s="61">
        <v>0</v>
      </c>
      <c r="Z25" s="61">
        <v>0</v>
      </c>
      <c r="AA25" s="61">
        <v>0</v>
      </c>
      <c r="AB25" s="61">
        <v>0</v>
      </c>
    </row>
    <row r="26" s="19" customFormat="1" ht="15" customHeight="1" spans="1:28">
      <c r="A26" s="66" t="s">
        <v>156</v>
      </c>
      <c r="B26" s="34">
        <v>93.03345</v>
      </c>
      <c r="C26" s="34">
        <v>14.97247</v>
      </c>
      <c r="D26" s="35">
        <v>16.0936415880525</v>
      </c>
      <c r="E26" s="34">
        <v>1.9228</v>
      </c>
      <c r="F26" s="35">
        <v>2.0667835063625</v>
      </c>
      <c r="G26" s="34">
        <v>8.1142</v>
      </c>
      <c r="H26" s="35">
        <v>8.72180919873443</v>
      </c>
      <c r="I26" s="34">
        <v>4.93547</v>
      </c>
      <c r="J26" s="35">
        <v>5.30504888295554</v>
      </c>
      <c r="K26" s="34">
        <v>0</v>
      </c>
      <c r="L26" s="40">
        <v>0</v>
      </c>
      <c r="M26" s="41">
        <v>1.907354</v>
      </c>
      <c r="N26" s="42">
        <v>2.05018087580327</v>
      </c>
      <c r="O26" s="41">
        <v>0.7876</v>
      </c>
      <c r="P26" s="42">
        <v>0.846577225718277</v>
      </c>
      <c r="Q26" s="41">
        <v>1.119754</v>
      </c>
      <c r="R26" s="42">
        <v>1.203603650085</v>
      </c>
      <c r="S26" s="41">
        <v>76.153626</v>
      </c>
      <c r="T26" s="41">
        <v>81.8561775361443</v>
      </c>
      <c r="U26" s="41">
        <v>76.118872</v>
      </c>
      <c r="V26" s="41">
        <v>81.8188210799449</v>
      </c>
      <c r="W26" s="41">
        <v>0.034754</v>
      </c>
      <c r="X26" s="42">
        <v>0.0373564561993562</v>
      </c>
      <c r="Y26" s="75">
        <v>178.124150197628</v>
      </c>
      <c r="Z26" s="75">
        <v>23.5172413793103</v>
      </c>
      <c r="AA26" s="75">
        <v>0.59923298178</v>
      </c>
      <c r="AB26" s="75">
        <v>28.11111111111</v>
      </c>
    </row>
    <row r="27" s="19" customFormat="1" ht="15" customHeight="1" spans="1:28">
      <c r="A27" s="33" t="s">
        <v>157</v>
      </c>
      <c r="B27" s="34">
        <v>176.948605</v>
      </c>
      <c r="C27" s="34">
        <v>20.503808</v>
      </c>
      <c r="D27" s="35">
        <v>11.5874369283669</v>
      </c>
      <c r="E27" s="34">
        <v>0.3213</v>
      </c>
      <c r="F27" s="35">
        <v>0.181578148072996</v>
      </c>
      <c r="G27" s="34">
        <v>16.2683</v>
      </c>
      <c r="H27" s="35">
        <v>9.19379952161816</v>
      </c>
      <c r="I27" s="34">
        <v>6.89074</v>
      </c>
      <c r="J27" s="35">
        <v>3.8942041956194</v>
      </c>
      <c r="K27" s="34">
        <v>-2.976532</v>
      </c>
      <c r="L27" s="40">
        <v>-1.6821449369437</v>
      </c>
      <c r="M27" s="41">
        <v>0.62686</v>
      </c>
      <c r="N27" s="42">
        <v>0.354261057893053</v>
      </c>
      <c r="O27" s="41">
        <v>0.2767</v>
      </c>
      <c r="P27" s="42">
        <v>0.156373089236844</v>
      </c>
      <c r="Q27" s="41">
        <v>0.35016</v>
      </c>
      <c r="R27" s="42">
        <v>0.19788796865621</v>
      </c>
      <c r="S27" s="41">
        <v>155.817937</v>
      </c>
      <c r="T27" s="41">
        <v>88.0583020137401</v>
      </c>
      <c r="U27" s="41">
        <v>155.456427</v>
      </c>
      <c r="V27" s="41">
        <v>87.8539997532052</v>
      </c>
      <c r="W27" s="41">
        <v>0.36151</v>
      </c>
      <c r="X27" s="42">
        <v>0.204302260534916</v>
      </c>
      <c r="Y27" s="57">
        <v>138.19503649635</v>
      </c>
      <c r="Z27" s="57">
        <v>9.4444444444444</v>
      </c>
      <c r="AA27" s="57">
        <v>0.11783901377</v>
      </c>
      <c r="AB27" s="57">
        <v>29.46236559139</v>
      </c>
    </row>
    <row r="28" s="19" customFormat="1" ht="15" customHeight="1" spans="1:28">
      <c r="A28" s="33" t="s">
        <v>158</v>
      </c>
      <c r="B28" s="34">
        <v>54.463641</v>
      </c>
      <c r="C28" s="34">
        <v>9.06204</v>
      </c>
      <c r="D28" s="35">
        <v>16.6386966306568</v>
      </c>
      <c r="E28" s="34">
        <v>0.0594</v>
      </c>
      <c r="F28" s="35">
        <v>0.109063586108758</v>
      </c>
      <c r="G28" s="34">
        <v>5.025</v>
      </c>
      <c r="H28" s="35">
        <v>9.22633872384698</v>
      </c>
      <c r="I28" s="34">
        <v>3.9841</v>
      </c>
      <c r="J28" s="35">
        <v>7.31515544471219</v>
      </c>
      <c r="K28" s="34">
        <v>-0.00646</v>
      </c>
      <c r="L28" s="40">
        <v>-0.0118611240111545</v>
      </c>
      <c r="M28" s="41">
        <v>0.38652</v>
      </c>
      <c r="N28" s="42">
        <v>0.709684466376385</v>
      </c>
      <c r="O28" s="41">
        <v>0.11895</v>
      </c>
      <c r="P28" s="42">
        <v>0.218402585313751</v>
      </c>
      <c r="Q28" s="41">
        <v>0.26757</v>
      </c>
      <c r="R28" s="42">
        <v>0.491281881062634</v>
      </c>
      <c r="S28" s="41">
        <v>45.015081</v>
      </c>
      <c r="T28" s="41">
        <v>82.6516189029668</v>
      </c>
      <c r="U28" s="41">
        <v>45.010589</v>
      </c>
      <c r="V28" s="41">
        <v>82.6433711987783</v>
      </c>
      <c r="W28" s="41">
        <v>0.004492</v>
      </c>
      <c r="X28" s="42">
        <v>0.00824770418856132</v>
      </c>
      <c r="Y28" s="57">
        <v>164.685454545455</v>
      </c>
      <c r="Z28" s="57">
        <v>5.5</v>
      </c>
      <c r="AA28" s="57">
        <v>0.10735373054</v>
      </c>
      <c r="AB28" s="57">
        <v>18.33333333333</v>
      </c>
    </row>
    <row r="29" s="19" customFormat="1" ht="15" customHeight="1" spans="1:28">
      <c r="A29" s="33" t="s">
        <v>159</v>
      </c>
      <c r="B29" s="57">
        <v>14.074159</v>
      </c>
      <c r="C29" s="57">
        <v>5.01349</v>
      </c>
      <c r="D29" s="58">
        <v>35.621950839123</v>
      </c>
      <c r="E29" s="57">
        <v>0.2133</v>
      </c>
      <c r="F29" s="58">
        <v>1.51554348647049</v>
      </c>
      <c r="G29" s="57">
        <v>2.7625</v>
      </c>
      <c r="H29" s="58">
        <v>19.6281710331679</v>
      </c>
      <c r="I29" s="57">
        <v>2.03769</v>
      </c>
      <c r="J29" s="58">
        <v>14.4782363194845</v>
      </c>
      <c r="K29" s="34">
        <v>0</v>
      </c>
      <c r="L29" s="40">
        <v>0</v>
      </c>
      <c r="M29" s="41">
        <v>0.08416</v>
      </c>
      <c r="N29" s="42">
        <v>0.597975339059336</v>
      </c>
      <c r="O29" s="41">
        <v>0.069</v>
      </c>
      <c r="P29" s="42">
        <v>0.49026019956148</v>
      </c>
      <c r="Q29" s="41">
        <v>0.01516</v>
      </c>
      <c r="R29" s="42">
        <v>0.107715139497856</v>
      </c>
      <c r="S29" s="41">
        <v>8.976509</v>
      </c>
      <c r="T29" s="41">
        <v>63.7800738218177</v>
      </c>
      <c r="U29" s="41">
        <v>8.905556</v>
      </c>
      <c r="V29" s="41">
        <v>63.2759371270425</v>
      </c>
      <c r="W29" s="41">
        <v>0.070953</v>
      </c>
      <c r="X29" s="42">
        <v>0.504136694775155</v>
      </c>
      <c r="Y29" s="57">
        <v>178.91582278481</v>
      </c>
      <c r="Z29" s="57">
        <v>3.95</v>
      </c>
      <c r="AA29" s="57">
        <v>1.12296462661</v>
      </c>
      <c r="AB29" s="57">
        <v>26.33333333333</v>
      </c>
    </row>
    <row r="30" s="19" customFormat="1" ht="15" customHeight="1" spans="1:28">
      <c r="A30" s="33" t="s">
        <v>160</v>
      </c>
      <c r="B30" s="34">
        <v>14.643444</v>
      </c>
      <c r="C30" s="34">
        <v>5.00564</v>
      </c>
      <c r="D30" s="35">
        <v>34.1834885290646</v>
      </c>
      <c r="E30" s="34">
        <v>0.0459</v>
      </c>
      <c r="F30" s="35">
        <v>0.313450852135604</v>
      </c>
      <c r="G30" s="34">
        <v>4.2093</v>
      </c>
      <c r="H30" s="35">
        <v>28.7452869693769</v>
      </c>
      <c r="I30" s="34">
        <v>0.76044</v>
      </c>
      <c r="J30" s="35">
        <v>5.19304065355117</v>
      </c>
      <c r="K30" s="34">
        <v>-0.01</v>
      </c>
      <c r="L30" s="40">
        <v>-0.0682899459990423</v>
      </c>
      <c r="M30" s="41">
        <v>0.11649</v>
      </c>
      <c r="N30" s="42">
        <v>0.795509580942844</v>
      </c>
      <c r="O30" s="41">
        <v>0.07325</v>
      </c>
      <c r="P30" s="42">
        <v>0.500223854442985</v>
      </c>
      <c r="Q30" s="41">
        <v>0.04324</v>
      </c>
      <c r="R30" s="42">
        <v>0.295285726499859</v>
      </c>
      <c r="S30" s="41">
        <v>9.521314</v>
      </c>
      <c r="T30" s="41">
        <v>65.0210018899925</v>
      </c>
      <c r="U30" s="41">
        <v>9.517634</v>
      </c>
      <c r="V30" s="41">
        <v>64.9958711898649</v>
      </c>
      <c r="W30" s="41">
        <v>0.00368</v>
      </c>
      <c r="X30" s="42">
        <v>0.0251307001276476</v>
      </c>
      <c r="Y30" s="57">
        <v>168.935882352941</v>
      </c>
      <c r="Z30" s="57">
        <v>5.6666666666666</v>
      </c>
      <c r="AA30" s="57">
        <v>0.06868131868</v>
      </c>
      <c r="AB30" s="57">
        <v>5.66666666666</v>
      </c>
    </row>
    <row r="31" s="19" customFormat="1" ht="15" customHeight="1" spans="1:28">
      <c r="A31" s="33" t="s">
        <v>161</v>
      </c>
      <c r="B31" s="34">
        <v>14.025692</v>
      </c>
      <c r="C31" s="34">
        <v>3.381964</v>
      </c>
      <c r="D31" s="35">
        <v>24.1126355833281</v>
      </c>
      <c r="E31" s="34">
        <v>0.0038</v>
      </c>
      <c r="F31" s="35">
        <v>0.0270931373653435</v>
      </c>
      <c r="G31" s="34">
        <v>2.95605</v>
      </c>
      <c r="H31" s="35">
        <v>21.0759654496905</v>
      </c>
      <c r="I31" s="34">
        <v>0.45633</v>
      </c>
      <c r="J31" s="35">
        <v>3.25352930892821</v>
      </c>
      <c r="K31" s="34">
        <v>-0.034216</v>
      </c>
      <c r="L31" s="40">
        <v>-0.243952312655946</v>
      </c>
      <c r="M31" s="41">
        <v>0.01989</v>
      </c>
      <c r="N31" s="42">
        <v>0.141811184788601</v>
      </c>
      <c r="O31" s="41">
        <v>0.01653</v>
      </c>
      <c r="P31" s="42">
        <v>0.117855147539244</v>
      </c>
      <c r="Q31" s="41">
        <v>0.00336</v>
      </c>
      <c r="R31" s="42">
        <v>0.0239560372493564</v>
      </c>
      <c r="S31" s="41">
        <v>10.623838</v>
      </c>
      <c r="T31" s="41">
        <v>75.7455532318833</v>
      </c>
      <c r="U31" s="41">
        <v>10.603756</v>
      </c>
      <c r="V31" s="41">
        <v>75.6023731306805</v>
      </c>
      <c r="W31" s="41">
        <v>0.020082</v>
      </c>
      <c r="X31" s="42">
        <v>0.14318010120285</v>
      </c>
      <c r="Y31" s="57">
        <v>87.87</v>
      </c>
      <c r="Z31" s="57">
        <v>0.5</v>
      </c>
      <c r="AA31" s="57">
        <v>0</v>
      </c>
      <c r="AB31" s="57">
        <v>0.33333333333</v>
      </c>
    </row>
    <row r="32" s="19" customFormat="1" ht="15" customHeight="1" spans="1:28">
      <c r="A32" s="33" t="s">
        <v>162</v>
      </c>
      <c r="B32" s="34">
        <v>12.916077</v>
      </c>
      <c r="C32" s="34">
        <v>2.741052</v>
      </c>
      <c r="D32" s="35">
        <v>21.2220165612206</v>
      </c>
      <c r="E32" s="34">
        <v>0</v>
      </c>
      <c r="F32" s="35">
        <v>0</v>
      </c>
      <c r="G32" s="34">
        <v>2.5307</v>
      </c>
      <c r="H32" s="35">
        <v>19.5934105998284</v>
      </c>
      <c r="I32" s="34">
        <v>0.29505</v>
      </c>
      <c r="J32" s="35">
        <v>2.28436234934183</v>
      </c>
      <c r="K32" s="34">
        <v>-0.084698</v>
      </c>
      <c r="L32" s="40">
        <v>-0.655756387949685</v>
      </c>
      <c r="M32" s="41">
        <v>0.00455</v>
      </c>
      <c r="N32" s="42">
        <v>0.0352274146399096</v>
      </c>
      <c r="O32" s="41">
        <v>0.00455</v>
      </c>
      <c r="P32" s="42">
        <v>0.0352274146399096</v>
      </c>
      <c r="Q32" s="41">
        <v>0</v>
      </c>
      <c r="R32" s="42">
        <v>0</v>
      </c>
      <c r="S32" s="41">
        <v>10.170475</v>
      </c>
      <c r="T32" s="41">
        <v>78.7427560241395</v>
      </c>
      <c r="U32" s="41">
        <v>10.155945</v>
      </c>
      <c r="V32" s="41">
        <v>78.6302605659598</v>
      </c>
      <c r="W32" s="41">
        <v>0.01453</v>
      </c>
      <c r="X32" s="42">
        <v>0.112495458179755</v>
      </c>
      <c r="Y32" s="57">
        <v>0</v>
      </c>
      <c r="Z32" s="57">
        <v>0</v>
      </c>
      <c r="AA32" s="57">
        <v>0</v>
      </c>
      <c r="AB32" s="57">
        <v>0</v>
      </c>
    </row>
    <row r="33" s="19" customFormat="1" ht="15" customHeight="1" spans="1:28">
      <c r="A33" s="33" t="s">
        <v>163</v>
      </c>
      <c r="B33" s="34">
        <v>14.609292</v>
      </c>
      <c r="C33" s="34">
        <v>4.5052</v>
      </c>
      <c r="D33" s="35">
        <v>30.8379078192153</v>
      </c>
      <c r="E33" s="34">
        <v>0</v>
      </c>
      <c r="F33" s="35">
        <v>0</v>
      </c>
      <c r="G33" s="34">
        <v>3.5254</v>
      </c>
      <c r="H33" s="35">
        <v>24.1312173101886</v>
      </c>
      <c r="I33" s="34">
        <v>1.0032</v>
      </c>
      <c r="J33" s="35">
        <v>6.86686254200409</v>
      </c>
      <c r="K33" s="34">
        <v>-0.0234</v>
      </c>
      <c r="L33" s="40">
        <v>-0.160172032977368</v>
      </c>
      <c r="M33" s="41">
        <v>0.0949</v>
      </c>
      <c r="N33" s="42">
        <v>0.649586578185993</v>
      </c>
      <c r="O33" s="41">
        <v>0.0519</v>
      </c>
      <c r="P33" s="42">
        <v>0.355253355193393</v>
      </c>
      <c r="Q33" s="41">
        <v>0.043</v>
      </c>
      <c r="R33" s="42">
        <v>0.2943332229926</v>
      </c>
      <c r="S33" s="41">
        <v>10.009192</v>
      </c>
      <c r="T33" s="41">
        <v>68.5125056025987</v>
      </c>
      <c r="U33" s="41">
        <v>9.95416</v>
      </c>
      <c r="V33" s="41">
        <v>68.1358138368375</v>
      </c>
      <c r="W33" s="41">
        <v>0.055032</v>
      </c>
      <c r="X33" s="42">
        <v>0.376691765761133</v>
      </c>
      <c r="Y33" s="57">
        <v>0</v>
      </c>
      <c r="Z33" s="57">
        <v>0</v>
      </c>
      <c r="AA33" s="57">
        <v>0</v>
      </c>
      <c r="AB33" s="57">
        <v>0</v>
      </c>
    </row>
    <row r="34" s="19" customFormat="1" ht="15" customHeight="1" spans="1:28">
      <c r="A34" s="33" t="s">
        <v>164</v>
      </c>
      <c r="B34" s="34">
        <v>23.715252</v>
      </c>
      <c r="C34" s="34">
        <v>12.41341</v>
      </c>
      <c r="D34" s="35">
        <v>52.3435719763804</v>
      </c>
      <c r="E34" s="34">
        <v>1.026</v>
      </c>
      <c r="F34" s="35">
        <v>4.32632973919063</v>
      </c>
      <c r="G34" s="34">
        <v>9.0767</v>
      </c>
      <c r="H34" s="35">
        <v>38.2736814266195</v>
      </c>
      <c r="I34" s="34">
        <v>2.31071</v>
      </c>
      <c r="J34" s="35">
        <v>9.74356081057035</v>
      </c>
      <c r="K34" s="34">
        <v>0</v>
      </c>
      <c r="L34" s="40">
        <v>0</v>
      </c>
      <c r="M34" s="41">
        <v>2.23668</v>
      </c>
      <c r="N34" s="42">
        <v>9.43139883143557</v>
      </c>
      <c r="O34" s="41">
        <v>1.17719</v>
      </c>
      <c r="P34" s="42">
        <v>4.96385195485167</v>
      </c>
      <c r="Q34" s="41">
        <v>1.05949</v>
      </c>
      <c r="R34" s="42">
        <v>4.4675468765839</v>
      </c>
      <c r="S34" s="41">
        <v>9.065162</v>
      </c>
      <c r="T34" s="41">
        <v>38.225029192184</v>
      </c>
      <c r="U34" s="41">
        <v>8.907462</v>
      </c>
      <c r="V34" s="41">
        <v>37.5600562878269</v>
      </c>
      <c r="W34" s="41">
        <v>0.1577</v>
      </c>
      <c r="X34" s="42">
        <v>0.664972904357078</v>
      </c>
      <c r="Y34" s="57">
        <v>139.036105263158</v>
      </c>
      <c r="Z34" s="57">
        <v>5.1351351351351</v>
      </c>
      <c r="AA34" s="57">
        <v>1.59468438538</v>
      </c>
      <c r="AB34" s="57">
        <v>28.14814814814</v>
      </c>
    </row>
    <row r="35" s="19" customFormat="1" ht="15" customHeight="1" spans="1:28">
      <c r="A35" s="33" t="s">
        <v>165</v>
      </c>
      <c r="B35" s="34">
        <v>14.382165</v>
      </c>
      <c r="C35" s="34">
        <v>7.67597</v>
      </c>
      <c r="D35" s="35">
        <v>53.3714499868413</v>
      </c>
      <c r="E35" s="34">
        <v>0.9882</v>
      </c>
      <c r="F35" s="35">
        <v>6.87101003221699</v>
      </c>
      <c r="G35" s="34">
        <v>5.5488</v>
      </c>
      <c r="H35" s="35">
        <v>38.5811176550957</v>
      </c>
      <c r="I35" s="34">
        <v>1.13897</v>
      </c>
      <c r="J35" s="35">
        <v>7.91932229952862</v>
      </c>
      <c r="K35" s="34">
        <v>0</v>
      </c>
      <c r="L35" s="40">
        <v>0</v>
      </c>
      <c r="M35" s="41">
        <v>0.94221</v>
      </c>
      <c r="N35" s="42">
        <v>6.55123898244805</v>
      </c>
      <c r="O35" s="41">
        <v>0.50495</v>
      </c>
      <c r="P35" s="42">
        <v>3.51094567472978</v>
      </c>
      <c r="Q35" s="41">
        <v>0.43726</v>
      </c>
      <c r="R35" s="42">
        <v>3.04029330771827</v>
      </c>
      <c r="S35" s="41">
        <v>5.763985</v>
      </c>
      <c r="T35" s="41">
        <v>40.0773110307106</v>
      </c>
      <c r="U35" s="41">
        <v>5.69167</v>
      </c>
      <c r="V35" s="41">
        <v>39.5745007792638</v>
      </c>
      <c r="W35" s="41">
        <v>0.072315</v>
      </c>
      <c r="X35" s="42">
        <v>0.502810251446844</v>
      </c>
      <c r="Y35" s="57">
        <v>113.02207977208</v>
      </c>
      <c r="Z35" s="57">
        <v>4.875</v>
      </c>
      <c r="AA35" s="57">
        <v>2.44926522043</v>
      </c>
      <c r="AB35" s="57">
        <v>33.42857142857</v>
      </c>
    </row>
    <row r="36" s="19" customFormat="1" ht="15" customHeight="1" spans="1:28">
      <c r="A36" s="33" t="s">
        <v>166</v>
      </c>
      <c r="B36" s="34">
        <v>11.460202</v>
      </c>
      <c r="C36" s="34">
        <v>5.123195</v>
      </c>
      <c r="D36" s="35">
        <v>44.7042294716969</v>
      </c>
      <c r="E36" s="34">
        <v>0.0756</v>
      </c>
      <c r="F36" s="35">
        <v>0.659674236108578</v>
      </c>
      <c r="G36" s="34">
        <v>4.52646</v>
      </c>
      <c r="H36" s="35">
        <v>39.4972095605296</v>
      </c>
      <c r="I36" s="34">
        <v>0.521135</v>
      </c>
      <c r="J36" s="35">
        <v>4.54734567505878</v>
      </c>
      <c r="K36" s="34">
        <v>0</v>
      </c>
      <c r="L36" s="40">
        <v>0</v>
      </c>
      <c r="M36" s="41">
        <v>0.1323</v>
      </c>
      <c r="N36" s="42">
        <v>1.15442991319001</v>
      </c>
      <c r="O36" s="41">
        <v>0.0721</v>
      </c>
      <c r="P36" s="42">
        <v>0.629133762214663</v>
      </c>
      <c r="Q36" s="41">
        <v>0.0602</v>
      </c>
      <c r="R36" s="42">
        <v>0.525296150975349</v>
      </c>
      <c r="S36" s="41">
        <v>6.204707</v>
      </c>
      <c r="T36" s="41">
        <v>54.1413406151131</v>
      </c>
      <c r="U36" s="41">
        <v>6.198768</v>
      </c>
      <c r="V36" s="41">
        <v>54.0895177938399</v>
      </c>
      <c r="W36" s="41">
        <v>0.005939</v>
      </c>
      <c r="X36" s="42">
        <v>0.0518228212731329</v>
      </c>
      <c r="Y36" s="57">
        <v>131.132142857143</v>
      </c>
      <c r="Z36" s="57">
        <v>14</v>
      </c>
      <c r="AA36" s="57">
        <v>0.05134788189</v>
      </c>
      <c r="AB36" s="57">
        <v>3.88888888888</v>
      </c>
    </row>
    <row r="37" s="19" customFormat="1" ht="15" customHeight="1" spans="1:28">
      <c r="A37" s="33" t="s">
        <v>167</v>
      </c>
      <c r="B37" s="34">
        <v>13.353435</v>
      </c>
      <c r="C37" s="34">
        <v>5.949576</v>
      </c>
      <c r="D37" s="35">
        <v>44.5546482983592</v>
      </c>
      <c r="E37" s="34">
        <v>0.1426</v>
      </c>
      <c r="F37" s="35">
        <v>1.06789002230512</v>
      </c>
      <c r="G37" s="34">
        <v>4.17338</v>
      </c>
      <c r="H37" s="35">
        <v>31.2532318463377</v>
      </c>
      <c r="I37" s="34">
        <v>1.633596</v>
      </c>
      <c r="J37" s="35">
        <v>12.2335264297164</v>
      </c>
      <c r="K37" s="34">
        <v>0</v>
      </c>
      <c r="L37" s="40">
        <v>0</v>
      </c>
      <c r="M37" s="41">
        <v>0.90562</v>
      </c>
      <c r="N37" s="42">
        <v>6.78192539971925</v>
      </c>
      <c r="O37" s="41">
        <v>0.4123</v>
      </c>
      <c r="P37" s="42">
        <v>3.0875950644909</v>
      </c>
      <c r="Q37" s="41">
        <v>0.49332</v>
      </c>
      <c r="R37" s="42">
        <v>3.69433033522835</v>
      </c>
      <c r="S37" s="41">
        <v>6.498239</v>
      </c>
      <c r="T37" s="41">
        <v>48.6634263019216</v>
      </c>
      <c r="U37" s="41">
        <v>6.428594</v>
      </c>
      <c r="V37" s="41">
        <v>48.141875105544</v>
      </c>
      <c r="W37" s="41">
        <v>0.069645</v>
      </c>
      <c r="X37" s="42">
        <v>0.521551196377561</v>
      </c>
      <c r="Y37" s="57">
        <v>117.096956521739</v>
      </c>
      <c r="Z37" s="57">
        <v>6.5714285714285</v>
      </c>
      <c r="AA37" s="57">
        <v>0.26148673888</v>
      </c>
      <c r="AB37" s="57">
        <v>6.38888888888</v>
      </c>
    </row>
    <row r="38" s="19" customFormat="1" ht="15" customHeight="1" spans="1:28">
      <c r="A38" s="33" t="s">
        <v>168</v>
      </c>
      <c r="B38" s="34">
        <v>18.315485</v>
      </c>
      <c r="C38" s="34">
        <v>9.041325</v>
      </c>
      <c r="D38" s="35">
        <v>49.3643766463187</v>
      </c>
      <c r="E38" s="34">
        <v>0.56525</v>
      </c>
      <c r="F38" s="35">
        <v>3.08618636088534</v>
      </c>
      <c r="G38" s="34">
        <v>6.86081</v>
      </c>
      <c r="H38" s="35">
        <v>37.4590681054856</v>
      </c>
      <c r="I38" s="34">
        <v>1.615265</v>
      </c>
      <c r="J38" s="35">
        <v>8.81912217994773</v>
      </c>
      <c r="K38" s="34">
        <v>0</v>
      </c>
      <c r="L38" s="40">
        <v>0</v>
      </c>
      <c r="M38" s="41">
        <v>0.83245</v>
      </c>
      <c r="N38" s="42">
        <v>4.54506118729589</v>
      </c>
      <c r="O38" s="41">
        <v>0.26164</v>
      </c>
      <c r="P38" s="42">
        <v>1.42851799993284</v>
      </c>
      <c r="Q38" s="41">
        <v>0.57081</v>
      </c>
      <c r="R38" s="42">
        <v>3.11654318736304</v>
      </c>
      <c r="S38" s="41">
        <v>8.44171</v>
      </c>
      <c r="T38" s="41">
        <v>46.0905621663854</v>
      </c>
      <c r="U38" s="41">
        <v>8.409873</v>
      </c>
      <c r="V38" s="41">
        <v>45.9167365756353</v>
      </c>
      <c r="W38" s="41">
        <v>0.031837</v>
      </c>
      <c r="X38" s="42">
        <v>0.173825590750122</v>
      </c>
      <c r="Y38" s="57">
        <v>123.84743315508</v>
      </c>
      <c r="Z38" s="57">
        <v>4.675</v>
      </c>
      <c r="AA38" s="57">
        <v>0.76319694721</v>
      </c>
      <c r="AB38" s="57">
        <v>31.16666666666</v>
      </c>
    </row>
    <row r="39" s="19" customFormat="1" ht="15" customHeight="1" spans="1:28">
      <c r="A39" s="33" t="s">
        <v>169</v>
      </c>
      <c r="B39" s="34">
        <v>16.929773</v>
      </c>
      <c r="C39" s="34">
        <v>7.59347</v>
      </c>
      <c r="D39" s="35">
        <v>44.8527573287604</v>
      </c>
      <c r="E39" s="34">
        <v>0.867</v>
      </c>
      <c r="F39" s="35">
        <v>5.121155493343</v>
      </c>
      <c r="G39" s="34">
        <v>5.75883</v>
      </c>
      <c r="H39" s="35">
        <v>34.0159906455922</v>
      </c>
      <c r="I39" s="34">
        <v>0.96764</v>
      </c>
      <c r="J39" s="35">
        <v>5.71561118982517</v>
      </c>
      <c r="K39" s="34">
        <v>0</v>
      </c>
      <c r="L39" s="40">
        <v>0</v>
      </c>
      <c r="M39" s="41">
        <v>0.49198</v>
      </c>
      <c r="N39" s="42">
        <v>2.90600470543816</v>
      </c>
      <c r="O39" s="41">
        <v>0.11791</v>
      </c>
      <c r="P39" s="42">
        <v>0.696465333587166</v>
      </c>
      <c r="Q39" s="41">
        <v>0.37407</v>
      </c>
      <c r="R39" s="42">
        <v>2.209539371851</v>
      </c>
      <c r="S39" s="41">
        <v>8.844323</v>
      </c>
      <c r="T39" s="41">
        <v>52.2412379658014</v>
      </c>
      <c r="U39" s="41">
        <v>8.829781</v>
      </c>
      <c r="V39" s="41">
        <v>52.1553419529016</v>
      </c>
      <c r="W39" s="41">
        <v>0.014542</v>
      </c>
      <c r="X39" s="42">
        <v>0.0858960128998776</v>
      </c>
      <c r="Y39" s="57">
        <v>136.237049808429</v>
      </c>
      <c r="Z39" s="57">
        <v>3.8382352941176</v>
      </c>
      <c r="AA39" s="57">
        <v>2.06498633464</v>
      </c>
      <c r="AB39" s="57">
        <v>29</v>
      </c>
    </row>
    <row r="40" s="19" customFormat="1" ht="15" customHeight="1" spans="1:28">
      <c r="A40" s="33" t="s">
        <v>170</v>
      </c>
      <c r="B40" s="34">
        <v>5.176176</v>
      </c>
      <c r="C40" s="34">
        <v>2.18308</v>
      </c>
      <c r="D40" s="35">
        <v>42.1755365350792</v>
      </c>
      <c r="E40" s="34">
        <v>0.0248</v>
      </c>
      <c r="F40" s="35">
        <v>0.479118175270702</v>
      </c>
      <c r="G40" s="34">
        <v>1.68706</v>
      </c>
      <c r="H40" s="35">
        <v>32.5927866440399</v>
      </c>
      <c r="I40" s="34">
        <v>0.47122</v>
      </c>
      <c r="J40" s="35">
        <v>9.10363171576855</v>
      </c>
      <c r="K40" s="34">
        <v>0</v>
      </c>
      <c r="L40" s="40">
        <v>0</v>
      </c>
      <c r="M40" s="41">
        <v>0.10944</v>
      </c>
      <c r="N40" s="42">
        <v>2.11430214119458</v>
      </c>
      <c r="O40" s="41">
        <v>0.0761</v>
      </c>
      <c r="P40" s="42">
        <v>1.47019730395566</v>
      </c>
      <c r="Q40" s="41">
        <v>0.03334</v>
      </c>
      <c r="R40" s="42">
        <v>0.644104837238919</v>
      </c>
      <c r="S40" s="41">
        <v>2.883656</v>
      </c>
      <c r="T40" s="41">
        <v>55.7101613237262</v>
      </c>
      <c r="U40" s="41">
        <v>2.84024</v>
      </c>
      <c r="V40" s="41">
        <v>54.8713954085023</v>
      </c>
      <c r="W40" s="41">
        <v>0.043416</v>
      </c>
      <c r="X40" s="42">
        <v>0.838765915223903</v>
      </c>
      <c r="Y40" s="57">
        <v>133.49</v>
      </c>
      <c r="Z40" s="57">
        <v>8</v>
      </c>
      <c r="AA40" s="57">
        <v>0.09074410163</v>
      </c>
      <c r="AB40" s="57">
        <v>1.2987012987</v>
      </c>
    </row>
    <row r="41" s="19" customFormat="1" ht="15" customHeight="1" spans="1:28">
      <c r="A41" s="33" t="s">
        <v>171</v>
      </c>
      <c r="B41" s="34">
        <v>12.420603</v>
      </c>
      <c r="C41" s="34">
        <v>6.521485</v>
      </c>
      <c r="D41" s="35">
        <v>52.5053815825206</v>
      </c>
      <c r="E41" s="34">
        <v>0.6789</v>
      </c>
      <c r="F41" s="35">
        <v>5.46591820058978</v>
      </c>
      <c r="G41" s="34">
        <v>4.28892</v>
      </c>
      <c r="H41" s="35">
        <v>34.5306906597047</v>
      </c>
      <c r="I41" s="34">
        <v>1.553665</v>
      </c>
      <c r="J41" s="35">
        <v>12.5087727222261</v>
      </c>
      <c r="K41" s="34">
        <v>0</v>
      </c>
      <c r="L41" s="40">
        <v>0</v>
      </c>
      <c r="M41" s="41">
        <v>0.76524</v>
      </c>
      <c r="N41" s="42">
        <v>6.16105353339125</v>
      </c>
      <c r="O41" s="41">
        <v>0.19995</v>
      </c>
      <c r="P41" s="42">
        <v>1.60982522346137</v>
      </c>
      <c r="Q41" s="41">
        <v>0.56529</v>
      </c>
      <c r="R41" s="42">
        <v>4.55122830992988</v>
      </c>
      <c r="S41" s="41">
        <v>5.133878</v>
      </c>
      <c r="T41" s="41">
        <v>41.3335648840882</v>
      </c>
      <c r="U41" s="41">
        <v>5.080828</v>
      </c>
      <c r="V41" s="41">
        <v>40.9064519653353</v>
      </c>
      <c r="W41" s="41">
        <v>0.05305</v>
      </c>
      <c r="X41" s="42">
        <v>0.427112918752817</v>
      </c>
      <c r="Y41" s="57">
        <v>148.814292237443</v>
      </c>
      <c r="Z41" s="57">
        <v>3.7758620689655</v>
      </c>
      <c r="AA41" s="57">
        <v>2.44881573665</v>
      </c>
      <c r="AB41" s="57">
        <v>36.5</v>
      </c>
    </row>
    <row r="42" s="19" customFormat="1" ht="15" customHeight="1" spans="1:28">
      <c r="A42" s="33" t="s">
        <v>172</v>
      </c>
      <c r="B42" s="34">
        <v>1.66897</v>
      </c>
      <c r="C42" s="34">
        <v>0.67837</v>
      </c>
      <c r="D42" s="35">
        <v>40.6460271904228</v>
      </c>
      <c r="E42" s="34">
        <v>0.0217</v>
      </c>
      <c r="F42" s="35">
        <v>1.30020311928914</v>
      </c>
      <c r="G42" s="34">
        <v>0.5516</v>
      </c>
      <c r="H42" s="35">
        <v>33.0503244516079</v>
      </c>
      <c r="I42" s="34">
        <v>0.10507</v>
      </c>
      <c r="J42" s="35">
        <v>6.29549961952582</v>
      </c>
      <c r="K42" s="34">
        <v>0</v>
      </c>
      <c r="L42" s="40">
        <v>0</v>
      </c>
      <c r="M42" s="41">
        <v>0.01455</v>
      </c>
      <c r="N42" s="42">
        <v>0.871795179062536</v>
      </c>
      <c r="O42" s="41">
        <v>0.00085</v>
      </c>
      <c r="P42" s="42">
        <v>0.0509296152716945</v>
      </c>
      <c r="Q42" s="41">
        <v>0.0137</v>
      </c>
      <c r="R42" s="42">
        <v>0.820865563790841</v>
      </c>
      <c r="S42" s="41">
        <v>0.97605</v>
      </c>
      <c r="T42" s="41">
        <v>58.4821776305146</v>
      </c>
      <c r="U42" s="41">
        <v>0.969909</v>
      </c>
      <c r="V42" s="41">
        <v>58.1142261394752</v>
      </c>
      <c r="W42" s="41">
        <v>0.006141</v>
      </c>
      <c r="X42" s="42">
        <v>0.367951491039384</v>
      </c>
      <c r="Y42" s="57">
        <v>78.6428571428571</v>
      </c>
      <c r="Z42" s="57">
        <v>7</v>
      </c>
      <c r="AA42" s="57">
        <v>0.26809651474</v>
      </c>
      <c r="AB42" s="57">
        <v>3.88888888888</v>
      </c>
    </row>
    <row r="43" s="19" customFormat="1" ht="15" customHeight="1" spans="1:28">
      <c r="A43" s="33" t="s">
        <v>173</v>
      </c>
      <c r="B43" s="34">
        <v>23.825398</v>
      </c>
      <c r="C43" s="34">
        <v>11.90802</v>
      </c>
      <c r="D43" s="35">
        <v>49.9803612934399</v>
      </c>
      <c r="E43" s="34">
        <v>0.5319</v>
      </c>
      <c r="F43" s="35">
        <v>2.23249156215565</v>
      </c>
      <c r="G43" s="34">
        <v>9.23907</v>
      </c>
      <c r="H43" s="35">
        <v>38.7782399269888</v>
      </c>
      <c r="I43" s="34">
        <v>2.13705</v>
      </c>
      <c r="J43" s="35">
        <v>8.9696298042954</v>
      </c>
      <c r="K43" s="34">
        <v>0</v>
      </c>
      <c r="L43" s="40">
        <v>0</v>
      </c>
      <c r="M43" s="41">
        <v>1.8029</v>
      </c>
      <c r="N43" s="42">
        <v>7.56713487010794</v>
      </c>
      <c r="O43" s="41">
        <v>0.7753</v>
      </c>
      <c r="P43" s="42">
        <v>3.25409044583432</v>
      </c>
      <c r="Q43" s="41">
        <v>1.0276</v>
      </c>
      <c r="R43" s="42">
        <v>4.31304442427363</v>
      </c>
      <c r="S43" s="41">
        <v>10.114478</v>
      </c>
      <c r="T43" s="41">
        <v>42.4525038364522</v>
      </c>
      <c r="U43" s="41">
        <v>10.019009</v>
      </c>
      <c r="V43" s="41">
        <v>42.0518011913169</v>
      </c>
      <c r="W43" s="41">
        <v>0.095469</v>
      </c>
      <c r="X43" s="42">
        <v>0.400702645135246</v>
      </c>
      <c r="Y43" s="57">
        <v>145.845279187817</v>
      </c>
      <c r="Z43" s="57">
        <v>5.3243243243243</v>
      </c>
      <c r="AA43" s="57">
        <v>0.48179112937</v>
      </c>
      <c r="AB43" s="57">
        <v>21.88888888888</v>
      </c>
    </row>
    <row r="44" s="19" customFormat="1" ht="15" customHeight="1" spans="1:28">
      <c r="A44" s="33" t="s">
        <v>174</v>
      </c>
      <c r="B44" s="34">
        <v>44.394287</v>
      </c>
      <c r="C44" s="34">
        <v>19.976427</v>
      </c>
      <c r="D44" s="35">
        <v>44.997742614945</v>
      </c>
      <c r="E44" s="34">
        <v>0.8327</v>
      </c>
      <c r="F44" s="35">
        <v>1.87569179791084</v>
      </c>
      <c r="G44" s="34">
        <v>14.79378</v>
      </c>
      <c r="H44" s="35">
        <v>33.3236121125225</v>
      </c>
      <c r="I44" s="34">
        <v>4.349947</v>
      </c>
      <c r="J44" s="35">
        <v>9.79843870451169</v>
      </c>
      <c r="K44" s="34">
        <v>0</v>
      </c>
      <c r="L44" s="40">
        <v>0</v>
      </c>
      <c r="M44" s="41">
        <v>3.12644</v>
      </c>
      <c r="N44" s="42">
        <v>7.04243769023703</v>
      </c>
      <c r="O44" s="41">
        <v>1.84477</v>
      </c>
      <c r="P44" s="42">
        <v>4.1554220704119</v>
      </c>
      <c r="Q44" s="41">
        <v>1.28167</v>
      </c>
      <c r="R44" s="42">
        <v>2.88701561982514</v>
      </c>
      <c r="S44" s="41">
        <v>21.29142</v>
      </c>
      <c r="T44" s="41">
        <v>47.9598196948179</v>
      </c>
      <c r="U44" s="41">
        <v>21.160149</v>
      </c>
      <c r="V44" s="41">
        <v>47.6641262421897</v>
      </c>
      <c r="W44" s="41">
        <v>0.131271</v>
      </c>
      <c r="X44" s="42">
        <v>0.295693452628263</v>
      </c>
      <c r="Y44" s="57">
        <v>139.254505928854</v>
      </c>
      <c r="Z44" s="57">
        <v>4.7735849056603</v>
      </c>
      <c r="AA44" s="57">
        <v>0.43808672329</v>
      </c>
      <c r="AB44" s="57">
        <v>16.21794871794</v>
      </c>
    </row>
    <row r="45" s="19" customFormat="1" ht="15" customHeight="1" spans="1:28">
      <c r="A45" s="33" t="s">
        <v>175</v>
      </c>
      <c r="B45" s="34">
        <v>21.4815</v>
      </c>
      <c r="C45" s="34">
        <v>2.7205</v>
      </c>
      <c r="D45" s="35">
        <v>12.6643856341503</v>
      </c>
      <c r="E45" s="34">
        <v>0</v>
      </c>
      <c r="F45" s="35">
        <v>0</v>
      </c>
      <c r="G45" s="34">
        <v>0.0105</v>
      </c>
      <c r="H45" s="35">
        <v>0.0488792682075274</v>
      </c>
      <c r="I45" s="34">
        <v>2.71</v>
      </c>
      <c r="J45" s="35">
        <v>12.6155063659428</v>
      </c>
      <c r="K45" s="34">
        <v>0</v>
      </c>
      <c r="L45" s="40">
        <v>0</v>
      </c>
      <c r="M45" s="41">
        <v>0.0063</v>
      </c>
      <c r="N45" s="42">
        <v>0.0293275609245164</v>
      </c>
      <c r="O45" s="41">
        <v>0.0063</v>
      </c>
      <c r="P45" s="42">
        <v>0.0293275609245164</v>
      </c>
      <c r="Q45" s="41">
        <v>0</v>
      </c>
      <c r="R45" s="42">
        <v>0</v>
      </c>
      <c r="S45" s="41">
        <v>18.7547</v>
      </c>
      <c r="T45" s="41">
        <v>87.3062868049252</v>
      </c>
      <c r="U45" s="41">
        <v>18.7547</v>
      </c>
      <c r="V45" s="41">
        <v>87.3062868049252</v>
      </c>
      <c r="W45" s="41">
        <v>0</v>
      </c>
      <c r="X45" s="42">
        <v>0</v>
      </c>
      <c r="Y45" s="57">
        <v>0</v>
      </c>
      <c r="Z45" s="57">
        <v>0</v>
      </c>
      <c r="AA45" s="57">
        <v>0</v>
      </c>
      <c r="AB45" s="57">
        <v>0</v>
      </c>
    </row>
    <row r="46" s="19" customFormat="1" ht="15" customHeight="1" spans="1:28">
      <c r="A46" s="33" t="s">
        <v>176</v>
      </c>
      <c r="B46" s="34">
        <v>48.730464</v>
      </c>
      <c r="C46" s="34">
        <v>11.34717</v>
      </c>
      <c r="D46" s="35">
        <v>23.2855775803818</v>
      </c>
      <c r="E46" s="34">
        <v>0</v>
      </c>
      <c r="F46" s="35">
        <v>0</v>
      </c>
      <c r="G46" s="34">
        <v>8.2715</v>
      </c>
      <c r="H46" s="35">
        <v>16.9739816144578</v>
      </c>
      <c r="I46" s="34">
        <v>3.07567</v>
      </c>
      <c r="J46" s="35">
        <v>6.3115959659239</v>
      </c>
      <c r="K46" s="34">
        <v>0</v>
      </c>
      <c r="L46" s="40">
        <v>0</v>
      </c>
      <c r="M46" s="41">
        <v>0.21611</v>
      </c>
      <c r="N46" s="42">
        <v>0.44348028370918</v>
      </c>
      <c r="O46" s="41">
        <v>0.0207</v>
      </c>
      <c r="P46" s="42">
        <v>0.0424785612548241</v>
      </c>
      <c r="Q46" s="41">
        <v>0.19541</v>
      </c>
      <c r="R46" s="42">
        <v>0.401001722454356</v>
      </c>
      <c r="S46" s="41">
        <v>37.167184</v>
      </c>
      <c r="T46" s="41">
        <v>76.2709421359091</v>
      </c>
      <c r="U46" s="41">
        <v>37.004393</v>
      </c>
      <c r="V46" s="41">
        <v>75.9368780071538</v>
      </c>
      <c r="W46" s="41">
        <v>0.162791</v>
      </c>
      <c r="X46" s="42">
        <v>0.334064128755269</v>
      </c>
      <c r="Y46" s="57">
        <v>0</v>
      </c>
      <c r="Z46" s="57">
        <v>0</v>
      </c>
      <c r="AA46" s="57">
        <v>0</v>
      </c>
      <c r="AB46" s="57">
        <v>0</v>
      </c>
    </row>
    <row r="47" s="19" customFormat="1" ht="15" customHeight="1" spans="1:28">
      <c r="A47" s="33" t="s">
        <v>177</v>
      </c>
      <c r="B47" s="34">
        <v>78.97836</v>
      </c>
      <c r="C47" s="34">
        <v>16.341813</v>
      </c>
      <c r="D47" s="35">
        <v>20.6915071419564</v>
      </c>
      <c r="E47" s="34">
        <v>0</v>
      </c>
      <c r="F47" s="35">
        <v>0</v>
      </c>
      <c r="G47" s="34">
        <v>9.1524</v>
      </c>
      <c r="H47" s="35">
        <v>11.5884908220429</v>
      </c>
      <c r="I47" s="34">
        <v>7.189413</v>
      </c>
      <c r="J47" s="35">
        <v>9.10301631991345</v>
      </c>
      <c r="K47" s="34">
        <v>0</v>
      </c>
      <c r="L47" s="40">
        <v>0</v>
      </c>
      <c r="M47" s="41">
        <v>0.74212</v>
      </c>
      <c r="N47" s="42">
        <v>0.939649797742065</v>
      </c>
      <c r="O47" s="41">
        <v>0.1228</v>
      </c>
      <c r="P47" s="42">
        <v>0.155485629228057</v>
      </c>
      <c r="Q47" s="41">
        <v>0.61932</v>
      </c>
      <c r="R47" s="42">
        <v>0.784164168514008</v>
      </c>
      <c r="S47" s="41">
        <v>61.894427</v>
      </c>
      <c r="T47" s="41">
        <v>78.3688430603016</v>
      </c>
      <c r="U47" s="41">
        <v>61.666099</v>
      </c>
      <c r="V47" s="41">
        <v>78.0797410835069</v>
      </c>
      <c r="W47" s="41">
        <v>0.228328</v>
      </c>
      <c r="X47" s="42">
        <v>0.289101976794656</v>
      </c>
      <c r="Y47" s="57">
        <v>0</v>
      </c>
      <c r="Z47" s="57">
        <v>0</v>
      </c>
      <c r="AA47" s="57">
        <v>0</v>
      </c>
      <c r="AB47" s="57">
        <v>0</v>
      </c>
    </row>
    <row r="48" s="19" customFormat="1" ht="15" customHeight="1" spans="1:28">
      <c r="A48" s="33" t="s">
        <v>178</v>
      </c>
      <c r="B48" s="34">
        <v>103.677997</v>
      </c>
      <c r="C48" s="34">
        <v>13.2531</v>
      </c>
      <c r="D48" s="35">
        <v>12.7829437136985</v>
      </c>
      <c r="E48" s="34">
        <v>0</v>
      </c>
      <c r="F48" s="35">
        <v>0</v>
      </c>
      <c r="G48" s="34">
        <v>10.543</v>
      </c>
      <c r="H48" s="35">
        <v>10.1689850354651</v>
      </c>
      <c r="I48" s="34">
        <v>2.7101</v>
      </c>
      <c r="J48" s="35">
        <v>2.61395867823334</v>
      </c>
      <c r="K48" s="34">
        <v>0</v>
      </c>
      <c r="L48" s="40">
        <v>0</v>
      </c>
      <c r="M48" s="41">
        <v>0.11881</v>
      </c>
      <c r="N48" s="42">
        <v>0.114595192266301</v>
      </c>
      <c r="O48" s="41">
        <v>0.00555</v>
      </c>
      <c r="P48" s="42">
        <v>0.00535311267635697</v>
      </c>
      <c r="Q48" s="41">
        <v>0.11326</v>
      </c>
      <c r="R48" s="42">
        <v>0.109242079589944</v>
      </c>
      <c r="S48" s="41">
        <v>90.306087</v>
      </c>
      <c r="T48" s="41">
        <v>87.1024610940352</v>
      </c>
      <c r="U48" s="41">
        <v>89.84675</v>
      </c>
      <c r="V48" s="41">
        <v>86.6594191629686</v>
      </c>
      <c r="W48" s="41">
        <v>0.459337</v>
      </c>
      <c r="X48" s="42">
        <v>0.443041931066627</v>
      </c>
      <c r="Y48" s="57">
        <v>0</v>
      </c>
      <c r="Z48" s="57">
        <v>0</v>
      </c>
      <c r="AA48" s="57">
        <v>0</v>
      </c>
      <c r="AB48" s="57">
        <v>0</v>
      </c>
    </row>
    <row r="49" s="19" customFormat="1" ht="15" customHeight="1" spans="1:28">
      <c r="A49" s="33" t="s">
        <v>179</v>
      </c>
      <c r="B49" s="34">
        <v>39.117654</v>
      </c>
      <c r="C49" s="34">
        <v>8.60266</v>
      </c>
      <c r="D49" s="35">
        <v>21.991758503718</v>
      </c>
      <c r="E49" s="34">
        <v>0.4914</v>
      </c>
      <c r="F49" s="35">
        <v>1.2562103034093</v>
      </c>
      <c r="G49" s="34">
        <v>5.51421</v>
      </c>
      <c r="H49" s="35">
        <v>14.0964741904001</v>
      </c>
      <c r="I49" s="34">
        <v>2.59705</v>
      </c>
      <c r="J49" s="35">
        <v>6.63907400990867</v>
      </c>
      <c r="K49" s="34">
        <v>0</v>
      </c>
      <c r="L49" s="40">
        <v>0</v>
      </c>
      <c r="M49" s="41">
        <v>4.48719</v>
      </c>
      <c r="N49" s="42">
        <v>11.4710099946178</v>
      </c>
      <c r="O49" s="41">
        <v>2.50641</v>
      </c>
      <c r="P49" s="42">
        <v>6.40736277282886</v>
      </c>
      <c r="Q49" s="41">
        <v>1.98078</v>
      </c>
      <c r="R49" s="42">
        <v>5.06364722178891</v>
      </c>
      <c r="S49" s="41">
        <v>26.027804</v>
      </c>
      <c r="T49" s="41">
        <v>66.5372315016642</v>
      </c>
      <c r="U49" s="41">
        <v>25.850018</v>
      </c>
      <c r="V49" s="41">
        <v>66.0827410559948</v>
      </c>
      <c r="W49" s="41">
        <v>0.177786</v>
      </c>
      <c r="X49" s="42">
        <v>0.454490445669365</v>
      </c>
      <c r="Y49" s="57">
        <v>172.678882978723</v>
      </c>
      <c r="Z49" s="57">
        <v>5.8666666666666</v>
      </c>
      <c r="AA49" s="57">
        <v>1.02409638554</v>
      </c>
      <c r="AB49" s="57">
        <v>22.38095238095</v>
      </c>
    </row>
    <row r="50" s="19" customFormat="1" ht="15" customHeight="1" spans="1:28">
      <c r="A50" s="33" t="s">
        <v>180</v>
      </c>
      <c r="B50" s="34">
        <v>6.857179</v>
      </c>
      <c r="C50" s="34">
        <v>4.217255</v>
      </c>
      <c r="D50" s="35">
        <v>61.5013112535053</v>
      </c>
      <c r="E50" s="34">
        <v>0.4023</v>
      </c>
      <c r="F50" s="35">
        <v>5.86684407684268</v>
      </c>
      <c r="G50" s="34">
        <v>2.7253</v>
      </c>
      <c r="H50" s="35">
        <v>39.7437488506571</v>
      </c>
      <c r="I50" s="34">
        <v>1.089655</v>
      </c>
      <c r="J50" s="35">
        <v>15.8907183260055</v>
      </c>
      <c r="K50" s="34">
        <v>0</v>
      </c>
      <c r="L50" s="40">
        <v>0</v>
      </c>
      <c r="M50" s="41">
        <v>0.3194</v>
      </c>
      <c r="N50" s="42">
        <v>4.65789211569364</v>
      </c>
      <c r="O50" s="41">
        <v>0.0834</v>
      </c>
      <c r="P50" s="42">
        <v>1.21624358938275</v>
      </c>
      <c r="Q50" s="41">
        <v>0.236</v>
      </c>
      <c r="R50" s="42">
        <v>3.44164852631089</v>
      </c>
      <c r="S50" s="41">
        <v>2.320524</v>
      </c>
      <c r="T50" s="41">
        <v>33.8407966308011</v>
      </c>
      <c r="U50" s="41">
        <v>2.320524</v>
      </c>
      <c r="V50" s="41">
        <v>33.8407966308011</v>
      </c>
      <c r="W50" s="41">
        <v>0</v>
      </c>
      <c r="X50" s="42">
        <v>0</v>
      </c>
      <c r="Y50" s="57">
        <v>140.968120805369</v>
      </c>
      <c r="Z50" s="57">
        <v>5.1379310344827</v>
      </c>
      <c r="AA50" s="57">
        <v>2.13618157543</v>
      </c>
      <c r="AB50" s="57">
        <v>33.11111111111</v>
      </c>
    </row>
    <row r="51" s="19" customFormat="1" ht="15" customHeight="1" spans="1:28">
      <c r="A51" s="33" t="s">
        <v>181</v>
      </c>
      <c r="B51" s="34">
        <v>12.806748</v>
      </c>
      <c r="C51" s="34">
        <v>5.557877</v>
      </c>
      <c r="D51" s="35">
        <v>43.3980351608386</v>
      </c>
      <c r="E51" s="34">
        <v>0.6048</v>
      </c>
      <c r="F51" s="35">
        <v>4.72251035157403</v>
      </c>
      <c r="G51" s="34">
        <v>3.3284</v>
      </c>
      <c r="H51" s="35">
        <v>25.9894237006928</v>
      </c>
      <c r="I51" s="34">
        <v>1.624677</v>
      </c>
      <c r="J51" s="35">
        <v>12.6861011085718</v>
      </c>
      <c r="K51" s="34">
        <v>0</v>
      </c>
      <c r="L51" s="40">
        <v>0</v>
      </c>
      <c r="M51" s="41">
        <v>1.01025</v>
      </c>
      <c r="N51" s="42">
        <v>7.8884194488718</v>
      </c>
      <c r="O51" s="41">
        <v>0.62535</v>
      </c>
      <c r="P51" s="42">
        <v>4.88297263286511</v>
      </c>
      <c r="Q51" s="41">
        <v>0.3849</v>
      </c>
      <c r="R51" s="42">
        <v>3.00544681600669</v>
      </c>
      <c r="S51" s="41">
        <v>6.238621</v>
      </c>
      <c r="T51" s="41">
        <v>48.7135453902896</v>
      </c>
      <c r="U51" s="41">
        <v>6.238621</v>
      </c>
      <c r="V51" s="41">
        <v>48.7135453902896</v>
      </c>
      <c r="W51" s="41">
        <v>0</v>
      </c>
      <c r="X51" s="42">
        <v>0</v>
      </c>
      <c r="Y51" s="57">
        <v>135.001428571429</v>
      </c>
      <c r="Z51" s="57">
        <v>6.5882352941176</v>
      </c>
      <c r="AA51" s="57">
        <v>1.89064895247</v>
      </c>
      <c r="AB51" s="57">
        <v>49.77777777777</v>
      </c>
    </row>
    <row r="52" s="19" customFormat="1" ht="15" customHeight="1" spans="1:28">
      <c r="A52" s="33" t="s">
        <v>182</v>
      </c>
      <c r="B52" s="34">
        <v>3.37748</v>
      </c>
      <c r="C52" s="34">
        <v>1.29479</v>
      </c>
      <c r="D52" s="35">
        <v>38.3359783033504</v>
      </c>
      <c r="E52" s="34">
        <v>0.108</v>
      </c>
      <c r="F52" s="35">
        <v>3.19765031917287</v>
      </c>
      <c r="G52" s="34">
        <v>0.8811</v>
      </c>
      <c r="H52" s="35">
        <v>26.087497187252</v>
      </c>
      <c r="I52" s="34">
        <v>0.30569</v>
      </c>
      <c r="J52" s="35">
        <v>9.05083079692552</v>
      </c>
      <c r="K52" s="34">
        <v>0</v>
      </c>
      <c r="L52" s="40">
        <v>0</v>
      </c>
      <c r="M52" s="41">
        <v>0.10389</v>
      </c>
      <c r="N52" s="42">
        <v>3.07596195980435</v>
      </c>
      <c r="O52" s="41">
        <v>0.02775</v>
      </c>
      <c r="P52" s="42">
        <v>0.821618484787475</v>
      </c>
      <c r="Q52" s="41">
        <v>0.07614</v>
      </c>
      <c r="R52" s="42">
        <v>2.25434347501688</v>
      </c>
      <c r="S52" s="41">
        <v>1.9788</v>
      </c>
      <c r="T52" s="41">
        <v>58.5880597368452</v>
      </c>
      <c r="U52" s="41">
        <v>1.962524</v>
      </c>
      <c r="V52" s="41">
        <v>58.1061619905965</v>
      </c>
      <c r="W52" s="41">
        <v>0.016276</v>
      </c>
      <c r="X52" s="42">
        <v>0.481897746248682</v>
      </c>
      <c r="Y52" s="57">
        <v>112.98023255814</v>
      </c>
      <c r="Z52" s="57">
        <v>5.25</v>
      </c>
      <c r="AA52" s="57">
        <v>1.86567164179</v>
      </c>
      <c r="AB52" s="57">
        <v>9.55555555555</v>
      </c>
    </row>
    <row r="53" s="19" customFormat="1" ht="15" customHeight="1" spans="1:28">
      <c r="A53" s="33" t="s">
        <v>183</v>
      </c>
      <c r="B53" s="34">
        <v>26.517885</v>
      </c>
      <c r="C53" s="34">
        <v>8.307434</v>
      </c>
      <c r="D53" s="35">
        <v>31.3276643291876</v>
      </c>
      <c r="E53" s="34">
        <v>0.9261</v>
      </c>
      <c r="F53" s="35">
        <v>3.49235996762185</v>
      </c>
      <c r="G53" s="34">
        <v>5.81489</v>
      </c>
      <c r="H53" s="35">
        <v>21.9281816781391</v>
      </c>
      <c r="I53" s="34">
        <v>1.566444</v>
      </c>
      <c r="J53" s="35">
        <v>5.90712268342668</v>
      </c>
      <c r="K53" s="34">
        <v>0</v>
      </c>
      <c r="L53" s="40">
        <v>0</v>
      </c>
      <c r="M53" s="41">
        <v>1.73184</v>
      </c>
      <c r="N53" s="42">
        <v>6.53083758376658</v>
      </c>
      <c r="O53" s="41">
        <v>0.60555</v>
      </c>
      <c r="P53" s="42">
        <v>2.28355315667143</v>
      </c>
      <c r="Q53" s="41">
        <v>1.12629</v>
      </c>
      <c r="R53" s="42">
        <v>4.24728442709515</v>
      </c>
      <c r="S53" s="41">
        <v>16.478611</v>
      </c>
      <c r="T53" s="41">
        <v>62.1414980870458</v>
      </c>
      <c r="U53" s="41">
        <v>16.38937</v>
      </c>
      <c r="V53" s="41">
        <v>61.804966723402</v>
      </c>
      <c r="W53" s="41">
        <v>0.089241</v>
      </c>
      <c r="X53" s="42">
        <v>0.33653136364382</v>
      </c>
      <c r="Y53" s="57">
        <v>169.50441260745</v>
      </c>
      <c r="Z53" s="57">
        <v>5.3692307692307</v>
      </c>
      <c r="AA53" s="57">
        <v>2.16346153846</v>
      </c>
      <c r="AB53" s="57">
        <v>23.74149659863</v>
      </c>
    </row>
    <row r="54" s="19" customFormat="1" ht="15" customHeight="1" spans="1:28">
      <c r="A54" s="33" t="s">
        <v>184</v>
      </c>
      <c r="B54" s="34">
        <v>79.622397</v>
      </c>
      <c r="C54" s="34">
        <v>19.204592</v>
      </c>
      <c r="D54" s="35">
        <v>24.1195853473238</v>
      </c>
      <c r="E54" s="34">
        <v>2.0938</v>
      </c>
      <c r="F54" s="35">
        <v>2.62966210374199</v>
      </c>
      <c r="G54" s="34">
        <v>11.32446</v>
      </c>
      <c r="H54" s="35">
        <v>14.2227067090181</v>
      </c>
      <c r="I54" s="34">
        <v>5.786332</v>
      </c>
      <c r="J54" s="35">
        <v>7.26721653456376</v>
      </c>
      <c r="K54" s="34">
        <v>0</v>
      </c>
      <c r="L54" s="40">
        <v>0</v>
      </c>
      <c r="M54" s="41">
        <v>2.95988</v>
      </c>
      <c r="N54" s="42">
        <v>3.71739624970095</v>
      </c>
      <c r="O54" s="41">
        <v>1.13535</v>
      </c>
      <c r="P54" s="42">
        <v>1.42591788589334</v>
      </c>
      <c r="Q54" s="41">
        <v>1.82453</v>
      </c>
      <c r="R54" s="42">
        <v>2.29147836380761</v>
      </c>
      <c r="S54" s="41">
        <v>57.457925</v>
      </c>
      <c r="T54" s="41">
        <v>72.1630184029752</v>
      </c>
      <c r="U54" s="41">
        <v>57.241358</v>
      </c>
      <c r="V54" s="41">
        <v>71.8910258378682</v>
      </c>
      <c r="W54" s="41">
        <v>0.216567</v>
      </c>
      <c r="X54" s="42">
        <v>0.271992565107026</v>
      </c>
      <c r="Y54" s="57">
        <v>177.111954484605</v>
      </c>
      <c r="Z54" s="57">
        <v>6.1229508196721</v>
      </c>
      <c r="AA54" s="57">
        <v>2.18074656188</v>
      </c>
      <c r="AB54" s="57">
        <v>31.125</v>
      </c>
    </row>
    <row r="55" s="19" customFormat="1" ht="15" customHeight="1" spans="1:28">
      <c r="A55" s="33" t="s">
        <v>185</v>
      </c>
      <c r="B55" s="34">
        <v>14.73992</v>
      </c>
      <c r="C55" s="34">
        <v>6.241164</v>
      </c>
      <c r="D55" s="35">
        <v>42.3419123034589</v>
      </c>
      <c r="E55" s="34">
        <v>0.4671</v>
      </c>
      <c r="F55" s="35">
        <v>3.16894528599884</v>
      </c>
      <c r="G55" s="34">
        <v>3.31386</v>
      </c>
      <c r="H55" s="35">
        <v>22.482211572383</v>
      </c>
      <c r="I55" s="34">
        <v>2.460204</v>
      </c>
      <c r="J55" s="35">
        <v>16.690755445077</v>
      </c>
      <c r="K55" s="34">
        <v>0</v>
      </c>
      <c r="L55" s="40">
        <v>0</v>
      </c>
      <c r="M55" s="41">
        <v>0.59782</v>
      </c>
      <c r="N55" s="42">
        <v>4.05578863385961</v>
      </c>
      <c r="O55" s="41">
        <v>0.1795</v>
      </c>
      <c r="P55" s="42">
        <v>1.21778137194774</v>
      </c>
      <c r="Q55" s="41">
        <v>0.41832</v>
      </c>
      <c r="R55" s="42">
        <v>2.83800726191187</v>
      </c>
      <c r="S55" s="41">
        <v>7.900936</v>
      </c>
      <c r="T55" s="41">
        <v>53.6022990626815</v>
      </c>
      <c r="U55" s="41">
        <v>7.847876</v>
      </c>
      <c r="V55" s="41">
        <v>53.2423242459932</v>
      </c>
      <c r="W55" s="41">
        <v>0.05306</v>
      </c>
      <c r="X55" s="42">
        <v>0.359974816688286</v>
      </c>
      <c r="Y55" s="57">
        <v>178.431222222222</v>
      </c>
      <c r="Z55" s="57">
        <v>5.2058823529411</v>
      </c>
      <c r="AA55" s="57">
        <v>2.38907849829</v>
      </c>
      <c r="AB55" s="57">
        <v>24</v>
      </c>
    </row>
    <row r="56" s="19" customFormat="1" ht="15" customHeight="1" spans="1:28">
      <c r="A56" s="33" t="s">
        <v>186</v>
      </c>
      <c r="B56" s="34">
        <v>30.776157</v>
      </c>
      <c r="C56" s="34">
        <v>5.774913</v>
      </c>
      <c r="D56" s="35">
        <v>18.7642433719064</v>
      </c>
      <c r="E56" s="34">
        <v>0.1566</v>
      </c>
      <c r="F56" s="35">
        <v>0.508835459865896</v>
      </c>
      <c r="G56" s="34">
        <v>5.08315</v>
      </c>
      <c r="H56" s="35">
        <v>16.516519590149</v>
      </c>
      <c r="I56" s="34">
        <v>0.535163</v>
      </c>
      <c r="J56" s="35">
        <v>1.73888832189152</v>
      </c>
      <c r="K56" s="34">
        <v>0</v>
      </c>
      <c r="L56" s="40">
        <v>0</v>
      </c>
      <c r="M56" s="41">
        <v>0.15233</v>
      </c>
      <c r="N56" s="42">
        <v>0.494961083022809</v>
      </c>
      <c r="O56" s="41">
        <v>0.0917</v>
      </c>
      <c r="P56" s="42">
        <v>0.297957928925304</v>
      </c>
      <c r="Q56" s="41">
        <v>0.06063</v>
      </c>
      <c r="R56" s="42">
        <v>0.197003154097505</v>
      </c>
      <c r="S56" s="41">
        <v>24.848914</v>
      </c>
      <c r="T56" s="41">
        <v>80.7407955450708</v>
      </c>
      <c r="U56" s="41">
        <v>24.813708</v>
      </c>
      <c r="V56" s="41">
        <v>80.6264017953899</v>
      </c>
      <c r="W56" s="41">
        <v>0.035206</v>
      </c>
      <c r="X56" s="42">
        <v>0.114393749680962</v>
      </c>
      <c r="Y56" s="57">
        <v>140.425862068966</v>
      </c>
      <c r="Z56" s="57">
        <v>4.4615384615384</v>
      </c>
      <c r="AA56" s="57">
        <v>0.37535189239</v>
      </c>
      <c r="AB56" s="57">
        <v>12.88888888888</v>
      </c>
    </row>
    <row r="57" s="19" customFormat="1" ht="15" customHeight="1" spans="1:28">
      <c r="A57" s="33" t="s">
        <v>187</v>
      </c>
      <c r="B57" s="34">
        <v>8.291774</v>
      </c>
      <c r="C57" s="34">
        <v>3.63435</v>
      </c>
      <c r="D57" s="35">
        <v>43.8307894064648</v>
      </c>
      <c r="E57" s="34">
        <v>0.5394</v>
      </c>
      <c r="F57" s="35">
        <v>6.50524242460057</v>
      </c>
      <c r="G57" s="34">
        <v>2.3798</v>
      </c>
      <c r="H57" s="35">
        <v>28.7007340045689</v>
      </c>
      <c r="I57" s="34">
        <v>0.71515</v>
      </c>
      <c r="J57" s="35">
        <v>8.62481297729533</v>
      </c>
      <c r="K57" s="34">
        <v>0</v>
      </c>
      <c r="L57" s="40">
        <v>0</v>
      </c>
      <c r="M57" s="41">
        <v>0.45152</v>
      </c>
      <c r="N57" s="42">
        <v>5.44539684752623</v>
      </c>
      <c r="O57" s="41">
        <v>0.139</v>
      </c>
      <c r="P57" s="42">
        <v>1.67636020952814</v>
      </c>
      <c r="Q57" s="41">
        <v>0.31252</v>
      </c>
      <c r="R57" s="42">
        <v>3.76903663799809</v>
      </c>
      <c r="S57" s="41">
        <v>4.205904</v>
      </c>
      <c r="T57" s="41">
        <v>50.723813746009</v>
      </c>
      <c r="U57" s="41">
        <v>4.163233</v>
      </c>
      <c r="V57" s="41">
        <v>50.2091952819746</v>
      </c>
      <c r="W57" s="41">
        <v>0.042671</v>
      </c>
      <c r="X57" s="42">
        <v>0.514618464034355</v>
      </c>
      <c r="Y57" s="57">
        <v>126.756704545455</v>
      </c>
      <c r="Z57" s="57">
        <v>6.8076923076923</v>
      </c>
      <c r="AA57" s="57">
        <v>2.05592105263</v>
      </c>
      <c r="AB57" s="57">
        <v>15.43859649122</v>
      </c>
    </row>
    <row r="58" s="19" customFormat="1" ht="15" customHeight="1" spans="1:28">
      <c r="A58" s="33" t="s">
        <v>188</v>
      </c>
      <c r="B58" s="34">
        <v>5.903891</v>
      </c>
      <c r="C58" s="34">
        <v>2.77045</v>
      </c>
      <c r="D58" s="35">
        <v>46.9258324721781</v>
      </c>
      <c r="E58" s="34">
        <v>0.304</v>
      </c>
      <c r="F58" s="35">
        <v>5.14914655436559</v>
      </c>
      <c r="G58" s="34">
        <v>1.35117</v>
      </c>
      <c r="H58" s="35">
        <v>22.8860932561255</v>
      </c>
      <c r="I58" s="34">
        <v>1.11528</v>
      </c>
      <c r="J58" s="35">
        <v>18.890592661687</v>
      </c>
      <c r="K58" s="34">
        <v>0</v>
      </c>
      <c r="L58" s="40">
        <v>0</v>
      </c>
      <c r="M58" s="41">
        <v>0.21265</v>
      </c>
      <c r="N58" s="42">
        <v>3.6018618907429</v>
      </c>
      <c r="O58" s="41">
        <v>0.03985</v>
      </c>
      <c r="P58" s="42">
        <v>0.674978586156147</v>
      </c>
      <c r="Q58" s="41">
        <v>0.1728</v>
      </c>
      <c r="R58" s="42">
        <v>2.92688330458675</v>
      </c>
      <c r="S58" s="41">
        <v>2.920791</v>
      </c>
      <c r="T58" s="41">
        <v>49.472305637079</v>
      </c>
      <c r="U58" s="41">
        <v>2.886476</v>
      </c>
      <c r="V58" s="41">
        <v>48.8910787817729</v>
      </c>
      <c r="W58" s="41">
        <v>0.034315</v>
      </c>
      <c r="X58" s="42">
        <v>0.581226855306102</v>
      </c>
      <c r="Y58" s="57">
        <v>215.246043956044</v>
      </c>
      <c r="Z58" s="57">
        <v>7</v>
      </c>
      <c r="AA58" s="57">
        <v>2</v>
      </c>
      <c r="AB58" s="57">
        <v>13.1884057971</v>
      </c>
    </row>
    <row r="59" s="19" customFormat="1" ht="15" customHeight="1" spans="1:28">
      <c r="A59" s="33" t="s">
        <v>189</v>
      </c>
      <c r="B59" s="34">
        <v>22.938581</v>
      </c>
      <c r="C59" s="34">
        <v>7.034112</v>
      </c>
      <c r="D59" s="35">
        <v>30.6649831565431</v>
      </c>
      <c r="E59" s="34">
        <v>0.6615</v>
      </c>
      <c r="F59" s="35">
        <v>2.88378779838212</v>
      </c>
      <c r="G59" s="34">
        <v>4.936992</v>
      </c>
      <c r="H59" s="35">
        <v>21.5226565235225</v>
      </c>
      <c r="I59" s="34">
        <v>1.43562</v>
      </c>
      <c r="J59" s="35">
        <v>6.25853883463846</v>
      </c>
      <c r="K59" s="34">
        <v>0</v>
      </c>
      <c r="L59" s="40">
        <v>0</v>
      </c>
      <c r="M59" s="41">
        <v>1.04975</v>
      </c>
      <c r="N59" s="42">
        <v>4.57635108292008</v>
      </c>
      <c r="O59" s="41">
        <v>0.39198</v>
      </c>
      <c r="P59" s="42">
        <v>1.70882409857872</v>
      </c>
      <c r="Q59" s="41">
        <v>0.65777</v>
      </c>
      <c r="R59" s="42">
        <v>2.86752698434136</v>
      </c>
      <c r="S59" s="41">
        <v>14.854719</v>
      </c>
      <c r="T59" s="41">
        <v>64.7586657605368</v>
      </c>
      <c r="U59" s="41">
        <v>14.703689</v>
      </c>
      <c r="V59" s="41">
        <v>64.1002553732509</v>
      </c>
      <c r="W59" s="41">
        <v>0.15103</v>
      </c>
      <c r="X59" s="42">
        <v>0.658410387285944</v>
      </c>
      <c r="Y59" s="57">
        <v>166.76176</v>
      </c>
      <c r="Z59" s="57">
        <v>4.4545454545454</v>
      </c>
      <c r="AA59" s="57">
        <v>2.07336523125</v>
      </c>
      <c r="AB59" s="57">
        <v>36.76470588235</v>
      </c>
    </row>
    <row r="60" s="19" customFormat="1" ht="15" customHeight="1" spans="1:28">
      <c r="A60" s="33" t="s">
        <v>190</v>
      </c>
      <c r="B60" s="34">
        <v>19.556053</v>
      </c>
      <c r="C60" s="34">
        <v>7.079287</v>
      </c>
      <c r="D60" s="35">
        <v>36.1999785948627</v>
      </c>
      <c r="E60" s="34">
        <v>0.8424</v>
      </c>
      <c r="F60" s="35">
        <v>4.30761769770209</v>
      </c>
      <c r="G60" s="34">
        <v>4.8005</v>
      </c>
      <c r="H60" s="35">
        <v>24.5473869394811</v>
      </c>
      <c r="I60" s="34">
        <v>1.436387</v>
      </c>
      <c r="J60" s="35">
        <v>7.3449739576795</v>
      </c>
      <c r="K60" s="34">
        <v>0</v>
      </c>
      <c r="L60" s="40">
        <v>0</v>
      </c>
      <c r="M60" s="41">
        <v>2.42079</v>
      </c>
      <c r="N60" s="42">
        <v>12.3787248889129</v>
      </c>
      <c r="O60" s="41">
        <v>0.97467</v>
      </c>
      <c r="P60" s="42">
        <v>4.98398117452433</v>
      </c>
      <c r="Q60" s="41">
        <v>1.44612</v>
      </c>
      <c r="R60" s="42">
        <v>7.39474371438858</v>
      </c>
      <c r="S60" s="41">
        <v>10.055976</v>
      </c>
      <c r="T60" s="41">
        <v>51.4212965162244</v>
      </c>
      <c r="U60" s="41">
        <v>10.055976</v>
      </c>
      <c r="V60" s="41">
        <v>51.4212965162244</v>
      </c>
      <c r="W60" s="41">
        <v>0</v>
      </c>
      <c r="X60" s="42">
        <v>0</v>
      </c>
      <c r="Y60" s="57">
        <v>216.290641025641</v>
      </c>
      <c r="Z60" s="57">
        <v>5.1147540983606</v>
      </c>
      <c r="AA60" s="57">
        <v>2.53743760399</v>
      </c>
      <c r="AB60" s="57">
        <v>20.8</v>
      </c>
    </row>
    <row r="61" s="19" customFormat="1" ht="15" customHeight="1" spans="1:28">
      <c r="A61" s="33" t="s">
        <v>191</v>
      </c>
      <c r="B61" s="34">
        <v>39.700651</v>
      </c>
      <c r="C61" s="34">
        <v>17.77336</v>
      </c>
      <c r="D61" s="35">
        <v>44.7684346536282</v>
      </c>
      <c r="E61" s="34">
        <v>0.4154</v>
      </c>
      <c r="F61" s="35">
        <v>1.046330449342</v>
      </c>
      <c r="G61" s="34">
        <v>6.8733</v>
      </c>
      <c r="H61" s="35">
        <v>17.3128143415079</v>
      </c>
      <c r="I61" s="34">
        <v>10.48466</v>
      </c>
      <c r="J61" s="35">
        <v>26.4092898627783</v>
      </c>
      <c r="K61" s="34">
        <v>0</v>
      </c>
      <c r="L61" s="40">
        <v>0</v>
      </c>
      <c r="M61" s="41">
        <v>2.13644</v>
      </c>
      <c r="N61" s="42">
        <v>5.38137271351042</v>
      </c>
      <c r="O61" s="41">
        <v>1.14581</v>
      </c>
      <c r="P61" s="42">
        <v>2.88612395801772</v>
      </c>
      <c r="Q61" s="41">
        <v>0.99063</v>
      </c>
      <c r="R61" s="42">
        <v>2.4952487554927</v>
      </c>
      <c r="S61" s="41">
        <v>19.790851</v>
      </c>
      <c r="T61" s="41">
        <v>49.8501926328614</v>
      </c>
      <c r="U61" s="41">
        <v>19.537063</v>
      </c>
      <c r="V61" s="41">
        <v>49.2109386317116</v>
      </c>
      <c r="W61" s="41">
        <v>0.253788</v>
      </c>
      <c r="X61" s="42">
        <v>0.639254001149754</v>
      </c>
      <c r="Y61" s="57">
        <v>162.231798561151</v>
      </c>
      <c r="Z61" s="57">
        <v>6.3181818181818</v>
      </c>
      <c r="AA61" s="57">
        <v>0.67367286445</v>
      </c>
      <c r="AB61" s="57">
        <v>9.26666666666</v>
      </c>
    </row>
    <row r="62" s="19" customFormat="1" ht="15" customHeight="1" spans="1:28">
      <c r="A62" s="33" t="s">
        <v>192</v>
      </c>
      <c r="B62" s="34">
        <v>27.679339</v>
      </c>
      <c r="C62" s="34">
        <v>9.415805</v>
      </c>
      <c r="D62" s="35">
        <v>34.0174488993397</v>
      </c>
      <c r="E62" s="34">
        <v>1.1224</v>
      </c>
      <c r="F62" s="35">
        <v>4.05501012867395</v>
      </c>
      <c r="G62" s="34">
        <v>5.56687</v>
      </c>
      <c r="H62" s="35">
        <v>20.1120048423122</v>
      </c>
      <c r="I62" s="34">
        <v>2.726535</v>
      </c>
      <c r="J62" s="35">
        <v>9.85043392835356</v>
      </c>
      <c r="K62" s="34">
        <v>0</v>
      </c>
      <c r="L62" s="40">
        <v>0</v>
      </c>
      <c r="M62" s="41">
        <v>2.03435</v>
      </c>
      <c r="N62" s="42">
        <v>7.34970585822154</v>
      </c>
      <c r="O62" s="41">
        <v>0.60167</v>
      </c>
      <c r="P62" s="42">
        <v>2.17371520324239</v>
      </c>
      <c r="Q62" s="41">
        <v>1.43268</v>
      </c>
      <c r="R62" s="42">
        <v>5.17599065497915</v>
      </c>
      <c r="S62" s="41">
        <v>16.229184</v>
      </c>
      <c r="T62" s="41">
        <v>58.6328452424388</v>
      </c>
      <c r="U62" s="41">
        <v>16.06018</v>
      </c>
      <c r="V62" s="41">
        <v>58.0222670779819</v>
      </c>
      <c r="W62" s="41">
        <v>0.169004</v>
      </c>
      <c r="X62" s="42">
        <v>0.61057816445689</v>
      </c>
      <c r="Y62" s="57">
        <v>154.848247191011</v>
      </c>
      <c r="Z62" s="57">
        <v>4.8131868131868</v>
      </c>
      <c r="AA62" s="57">
        <v>3.18897637795</v>
      </c>
      <c r="AB62" s="57">
        <v>41.2037037037</v>
      </c>
    </row>
    <row r="63" s="19" customFormat="1" ht="15" customHeight="1" spans="1:28">
      <c r="A63" s="33" t="s">
        <v>193</v>
      </c>
      <c r="B63" s="34">
        <v>9.799784</v>
      </c>
      <c r="C63" s="34">
        <v>3.75579</v>
      </c>
      <c r="D63" s="35">
        <v>38.3252324745117</v>
      </c>
      <c r="E63" s="34">
        <v>0.513</v>
      </c>
      <c r="F63" s="35">
        <v>5.23480925702036</v>
      </c>
      <c r="G63" s="34">
        <v>2.53575</v>
      </c>
      <c r="H63" s="35">
        <v>25.8755703186927</v>
      </c>
      <c r="I63" s="34">
        <v>0.70704</v>
      </c>
      <c r="J63" s="35">
        <v>7.21485289879859</v>
      </c>
      <c r="K63" s="34">
        <v>0</v>
      </c>
      <c r="L63" s="40">
        <v>0</v>
      </c>
      <c r="M63" s="41">
        <v>0.45456</v>
      </c>
      <c r="N63" s="42">
        <v>4.63846958259488</v>
      </c>
      <c r="O63" s="41">
        <v>0.13891</v>
      </c>
      <c r="P63" s="42">
        <v>1.41748022201306</v>
      </c>
      <c r="Q63" s="41">
        <v>0.31565</v>
      </c>
      <c r="R63" s="42">
        <v>3.22098936058182</v>
      </c>
      <c r="S63" s="41">
        <v>5.589434</v>
      </c>
      <c r="T63" s="41">
        <v>57.0362979428934</v>
      </c>
      <c r="U63" s="41">
        <v>5.543021</v>
      </c>
      <c r="V63" s="41">
        <v>56.5626854632714</v>
      </c>
      <c r="W63" s="41">
        <v>0.046413</v>
      </c>
      <c r="X63" s="42">
        <v>0.473612479622</v>
      </c>
      <c r="Y63" s="57">
        <v>138.016</v>
      </c>
      <c r="Z63" s="57">
        <v>5.1351351351351</v>
      </c>
      <c r="AA63" s="57">
        <v>3.11387900355</v>
      </c>
      <c r="AB63" s="57">
        <v>26</v>
      </c>
    </row>
    <row r="64" s="19" customFormat="1" ht="15" customHeight="1" spans="1:28">
      <c r="A64" s="33" t="s">
        <v>194</v>
      </c>
      <c r="B64" s="34">
        <v>10.743196</v>
      </c>
      <c r="C64" s="34">
        <v>3.23429</v>
      </c>
      <c r="D64" s="35">
        <v>30.1054732688485</v>
      </c>
      <c r="E64" s="34">
        <v>0.2484</v>
      </c>
      <c r="F64" s="35">
        <v>2.31216111108836</v>
      </c>
      <c r="G64" s="34">
        <v>2.3096</v>
      </c>
      <c r="H64" s="35">
        <v>21.4982580602644</v>
      </c>
      <c r="I64" s="34">
        <v>0.67629</v>
      </c>
      <c r="J64" s="35">
        <v>6.29505409749575</v>
      </c>
      <c r="K64" s="34">
        <v>0</v>
      </c>
      <c r="L64" s="40">
        <v>0</v>
      </c>
      <c r="M64" s="41">
        <v>0.40781</v>
      </c>
      <c r="N64" s="42">
        <v>3.79598398837739</v>
      </c>
      <c r="O64" s="41">
        <v>0.20631</v>
      </c>
      <c r="P64" s="42">
        <v>1.92037825615394</v>
      </c>
      <c r="Q64" s="41">
        <v>0.2015</v>
      </c>
      <c r="R64" s="42">
        <v>1.87560573222345</v>
      </c>
      <c r="S64" s="41">
        <v>7.101096</v>
      </c>
      <c r="T64" s="41">
        <v>66.0985427427741</v>
      </c>
      <c r="U64" s="41">
        <v>7.101096</v>
      </c>
      <c r="V64" s="41">
        <v>66.0985427427741</v>
      </c>
      <c r="W64" s="41">
        <v>0</v>
      </c>
      <c r="X64" s="42">
        <v>0</v>
      </c>
      <c r="Y64" s="57">
        <v>133.984818181818</v>
      </c>
      <c r="Z64" s="57">
        <v>5</v>
      </c>
      <c r="AA64" s="57">
        <v>1.62002945508</v>
      </c>
      <c r="AB64" s="57">
        <v>14.66666666666</v>
      </c>
    </row>
    <row r="65" s="19" customFormat="1" ht="15" customHeight="1" spans="1:28">
      <c r="A65" s="33" t="s">
        <v>195</v>
      </c>
      <c r="B65" s="34">
        <v>8.249341</v>
      </c>
      <c r="C65" s="34">
        <v>3.909704</v>
      </c>
      <c r="D65" s="35">
        <v>47.3941373013917</v>
      </c>
      <c r="E65" s="34">
        <v>0.3915</v>
      </c>
      <c r="F65" s="35">
        <v>4.74583363689294</v>
      </c>
      <c r="G65" s="34">
        <v>2.5622</v>
      </c>
      <c r="H65" s="35">
        <v>31.0594506882429</v>
      </c>
      <c r="I65" s="34">
        <v>0.956004</v>
      </c>
      <c r="J65" s="35">
        <v>11.5888529762559</v>
      </c>
      <c r="K65" s="34">
        <v>0</v>
      </c>
      <c r="L65" s="40">
        <v>0</v>
      </c>
      <c r="M65" s="41">
        <v>0.39137</v>
      </c>
      <c r="N65" s="42">
        <v>4.74425775343752</v>
      </c>
      <c r="O65" s="41">
        <v>0.14107</v>
      </c>
      <c r="P65" s="42">
        <v>1.71007599273687</v>
      </c>
      <c r="Q65" s="41">
        <v>0.2503</v>
      </c>
      <c r="R65" s="42">
        <v>3.03418176070064</v>
      </c>
      <c r="S65" s="41">
        <v>3.948267</v>
      </c>
      <c r="T65" s="41">
        <v>47.8616049451708</v>
      </c>
      <c r="U65" s="41">
        <v>3.948267</v>
      </c>
      <c r="V65" s="41">
        <v>47.8616049451708</v>
      </c>
      <c r="W65" s="41">
        <v>0</v>
      </c>
      <c r="X65" s="42">
        <v>0</v>
      </c>
      <c r="Y65" s="57">
        <v>148.834064516129</v>
      </c>
      <c r="Z65" s="57">
        <v>6</v>
      </c>
      <c r="AA65" s="57">
        <v>1.9340974212</v>
      </c>
      <c r="AB65" s="57">
        <v>22.46376811594</v>
      </c>
    </row>
    <row r="66" s="19" customFormat="1" ht="15" customHeight="1" spans="1:28">
      <c r="A66" s="33" t="s">
        <v>196</v>
      </c>
      <c r="B66" s="34">
        <v>4.821004</v>
      </c>
      <c r="C66" s="34">
        <v>1.773463</v>
      </c>
      <c r="D66" s="35">
        <v>36.7861756596759</v>
      </c>
      <c r="E66" s="34">
        <v>0.2394</v>
      </c>
      <c r="F66" s="35">
        <v>4.96577061541538</v>
      </c>
      <c r="G66" s="34">
        <v>1.181</v>
      </c>
      <c r="H66" s="35">
        <v>24.4969720000232</v>
      </c>
      <c r="I66" s="34">
        <v>0.353063</v>
      </c>
      <c r="J66" s="35">
        <v>7.32343304423726</v>
      </c>
      <c r="K66" s="34">
        <v>0</v>
      </c>
      <c r="L66" s="40">
        <v>0</v>
      </c>
      <c r="M66" s="41">
        <v>0.13645</v>
      </c>
      <c r="N66" s="42">
        <v>2.83032331024824</v>
      </c>
      <c r="O66" s="41">
        <v>0.04045</v>
      </c>
      <c r="P66" s="42">
        <v>0.839036847926283</v>
      </c>
      <c r="Q66" s="41">
        <v>0.096</v>
      </c>
      <c r="R66" s="42">
        <v>1.99128646232196</v>
      </c>
      <c r="S66" s="41">
        <v>2.911091</v>
      </c>
      <c r="T66" s="41">
        <v>60.3835010300759</v>
      </c>
      <c r="U66" s="41">
        <v>2.911091</v>
      </c>
      <c r="V66" s="41">
        <v>60.3835010300759</v>
      </c>
      <c r="W66" s="41">
        <v>0</v>
      </c>
      <c r="X66" s="42">
        <v>0</v>
      </c>
      <c r="Y66" s="57">
        <v>164.312580645161</v>
      </c>
      <c r="Z66" s="57">
        <v>3.875</v>
      </c>
      <c r="AA66" s="57">
        <v>2.13333333333</v>
      </c>
      <c r="AB66" s="57">
        <v>8.98550724637</v>
      </c>
    </row>
    <row r="67" s="19" customFormat="1" ht="15" customHeight="1" spans="1:28">
      <c r="A67" s="33" t="s">
        <v>197</v>
      </c>
      <c r="B67" s="34">
        <v>6.757328</v>
      </c>
      <c r="C67" s="34">
        <v>2.067955</v>
      </c>
      <c r="D67" s="35">
        <v>30.6031466875664</v>
      </c>
      <c r="E67" s="34">
        <v>0</v>
      </c>
      <c r="F67" s="35">
        <v>0</v>
      </c>
      <c r="G67" s="34">
        <v>1.28094</v>
      </c>
      <c r="H67" s="35">
        <v>18.9563093577817</v>
      </c>
      <c r="I67" s="34">
        <v>0.787015</v>
      </c>
      <c r="J67" s="35">
        <v>11.6468373297848</v>
      </c>
      <c r="K67" s="34">
        <v>0</v>
      </c>
      <c r="L67" s="40">
        <v>0</v>
      </c>
      <c r="M67" s="41">
        <v>0.06957</v>
      </c>
      <c r="N67" s="42">
        <v>1.02954895781291</v>
      </c>
      <c r="O67" s="41">
        <v>0.04387</v>
      </c>
      <c r="P67" s="42">
        <v>0.649221112250286</v>
      </c>
      <c r="Q67" s="41">
        <v>0.0257</v>
      </c>
      <c r="R67" s="42">
        <v>0.380327845562625</v>
      </c>
      <c r="S67" s="41">
        <v>4.619803</v>
      </c>
      <c r="T67" s="41">
        <v>68.3673043546206</v>
      </c>
      <c r="U67" s="41">
        <v>4.607771</v>
      </c>
      <c r="V67" s="41">
        <v>68.1892458084024</v>
      </c>
      <c r="W67" s="41">
        <v>0.012032</v>
      </c>
      <c r="X67" s="42">
        <v>0.178058546218269</v>
      </c>
      <c r="Y67" s="57">
        <v>0</v>
      </c>
      <c r="Z67" s="57">
        <v>0</v>
      </c>
      <c r="AA67" s="57">
        <v>0</v>
      </c>
      <c r="AB67" s="57">
        <v>0</v>
      </c>
    </row>
    <row r="68" s="19" customFormat="1" ht="15" customHeight="1" spans="1:28">
      <c r="A68" s="33" t="s">
        <v>198</v>
      </c>
      <c r="B68" s="34">
        <v>12.441241</v>
      </c>
      <c r="C68" s="34">
        <v>8.428434</v>
      </c>
      <c r="D68" s="35">
        <v>67.7459266322387</v>
      </c>
      <c r="E68" s="34">
        <v>0</v>
      </c>
      <c r="F68" s="35">
        <v>0</v>
      </c>
      <c r="G68" s="34">
        <v>1.363</v>
      </c>
      <c r="H68" s="35">
        <v>10.9554987319995</v>
      </c>
      <c r="I68" s="34">
        <v>7.065434</v>
      </c>
      <c r="J68" s="35">
        <v>56.7904279002392</v>
      </c>
      <c r="K68" s="34">
        <v>0</v>
      </c>
      <c r="L68" s="40">
        <v>0</v>
      </c>
      <c r="M68" s="41">
        <v>0.12154</v>
      </c>
      <c r="N68" s="42">
        <v>0.97691219067294</v>
      </c>
      <c r="O68" s="41">
        <v>0.04555</v>
      </c>
      <c r="P68" s="42">
        <v>0.366121032459704</v>
      </c>
      <c r="Q68" s="41">
        <v>0.07599</v>
      </c>
      <c r="R68" s="42">
        <v>0.610791158213236</v>
      </c>
      <c r="S68" s="41">
        <v>3.891267</v>
      </c>
      <c r="T68" s="41">
        <v>31.2771611770884</v>
      </c>
      <c r="U68" s="41">
        <v>3.865284</v>
      </c>
      <c r="V68" s="41">
        <v>31.0683154518106</v>
      </c>
      <c r="W68" s="41">
        <v>0.025983</v>
      </c>
      <c r="X68" s="42">
        <v>0.208845725277728</v>
      </c>
      <c r="Y68" s="57">
        <v>0</v>
      </c>
      <c r="Z68" s="57">
        <v>0</v>
      </c>
      <c r="AA68" s="57">
        <v>0</v>
      </c>
      <c r="AB68" s="57">
        <v>0</v>
      </c>
    </row>
    <row r="69" s="19" customFormat="1" ht="15" customHeight="1" spans="1:28">
      <c r="A69" s="33" t="s">
        <v>199</v>
      </c>
      <c r="B69" s="34">
        <v>6.763139</v>
      </c>
      <c r="C69" s="34">
        <v>4.031098</v>
      </c>
      <c r="D69" s="35">
        <v>59.6039501775729</v>
      </c>
      <c r="E69" s="34">
        <v>0.038</v>
      </c>
      <c r="F69" s="35">
        <v>0.561869274016104</v>
      </c>
      <c r="G69" s="34">
        <v>1.38137</v>
      </c>
      <c r="H69" s="35">
        <v>20.4249831328323</v>
      </c>
      <c r="I69" s="34">
        <v>2.611728</v>
      </c>
      <c r="J69" s="35">
        <v>38.6170977707245</v>
      </c>
      <c r="K69" s="34">
        <v>0</v>
      </c>
      <c r="L69" s="40">
        <v>0</v>
      </c>
      <c r="M69" s="41">
        <v>0.08467</v>
      </c>
      <c r="N69" s="42">
        <v>1.25193345870904</v>
      </c>
      <c r="O69" s="41">
        <v>0.03721</v>
      </c>
      <c r="P69" s="42">
        <v>0.55018830752998</v>
      </c>
      <c r="Q69" s="41">
        <v>0.04746</v>
      </c>
      <c r="R69" s="42">
        <v>0.70174515117906</v>
      </c>
      <c r="S69" s="41">
        <v>2.647371</v>
      </c>
      <c r="T69" s="41">
        <v>39.1441163637181</v>
      </c>
      <c r="U69" s="41">
        <v>2.641508</v>
      </c>
      <c r="V69" s="41">
        <v>39.0574258491508</v>
      </c>
      <c r="W69" s="41">
        <v>0.005863</v>
      </c>
      <c r="X69" s="42">
        <v>0.0866905145672742</v>
      </c>
      <c r="Y69" s="57">
        <v>133.82</v>
      </c>
      <c r="Z69" s="57">
        <v>5</v>
      </c>
      <c r="AA69" s="57">
        <v>0.12445550715</v>
      </c>
      <c r="AB69" s="57">
        <v>2.22222222222</v>
      </c>
    </row>
    <row r="70" s="19" customFormat="1" ht="15" customHeight="1" spans="1:28">
      <c r="A70" s="33" t="s">
        <v>200</v>
      </c>
      <c r="B70" s="34">
        <v>7.356721</v>
      </c>
      <c r="C70" s="34">
        <v>3.899534</v>
      </c>
      <c r="D70" s="35">
        <v>53.0064141347755</v>
      </c>
      <c r="E70" s="34">
        <v>0</v>
      </c>
      <c r="F70" s="35">
        <v>0</v>
      </c>
      <c r="G70" s="34">
        <v>1.8915</v>
      </c>
      <c r="H70" s="35">
        <v>25.7111830121055</v>
      </c>
      <c r="I70" s="34">
        <v>2.008034</v>
      </c>
      <c r="J70" s="35">
        <v>27.29523112267</v>
      </c>
      <c r="K70" s="34">
        <v>0</v>
      </c>
      <c r="L70" s="40">
        <v>0</v>
      </c>
      <c r="M70" s="41">
        <v>0.16643</v>
      </c>
      <c r="N70" s="42">
        <v>2.26228505879182</v>
      </c>
      <c r="O70" s="41">
        <v>0.08243</v>
      </c>
      <c r="P70" s="42">
        <v>1.12047201463804</v>
      </c>
      <c r="Q70" s="41">
        <v>0.084</v>
      </c>
      <c r="R70" s="42">
        <v>1.14181304415377</v>
      </c>
      <c r="S70" s="41">
        <v>3.290757</v>
      </c>
      <c r="T70" s="41">
        <v>44.7313008064326</v>
      </c>
      <c r="U70" s="41">
        <v>3.266083</v>
      </c>
      <c r="V70" s="41">
        <v>44.3959068177249</v>
      </c>
      <c r="W70" s="41">
        <v>0.024674</v>
      </c>
      <c r="X70" s="42">
        <v>0.335393988707741</v>
      </c>
      <c r="Y70" s="57">
        <v>0</v>
      </c>
      <c r="Z70" s="57">
        <v>0</v>
      </c>
      <c r="AA70" s="57">
        <v>0</v>
      </c>
      <c r="AB70" s="57">
        <v>0</v>
      </c>
    </row>
    <row r="71" s="19" customFormat="1" ht="15" customHeight="1" spans="1:28">
      <c r="A71" s="33" t="s">
        <v>201</v>
      </c>
      <c r="B71" s="34">
        <v>6.145392</v>
      </c>
      <c r="C71" s="34">
        <v>3.059775</v>
      </c>
      <c r="D71" s="35">
        <v>49.7897449015457</v>
      </c>
      <c r="E71" s="34">
        <v>0</v>
      </c>
      <c r="F71" s="35">
        <v>0</v>
      </c>
      <c r="G71" s="34">
        <v>1.56913</v>
      </c>
      <c r="H71" s="35">
        <v>25.5334403403396</v>
      </c>
      <c r="I71" s="34">
        <v>1.490645</v>
      </c>
      <c r="J71" s="35">
        <v>24.2563045612062</v>
      </c>
      <c r="K71" s="34">
        <v>0</v>
      </c>
      <c r="L71" s="40">
        <v>0</v>
      </c>
      <c r="M71" s="41">
        <v>0.03633</v>
      </c>
      <c r="N71" s="42">
        <v>0.591174655742058</v>
      </c>
      <c r="O71" s="41">
        <v>0.01453</v>
      </c>
      <c r="P71" s="42">
        <v>0.236437317586901</v>
      </c>
      <c r="Q71" s="41">
        <v>0.0218</v>
      </c>
      <c r="R71" s="42">
        <v>0.354737338155158</v>
      </c>
      <c r="S71" s="41">
        <v>3.049287</v>
      </c>
      <c r="T71" s="41">
        <v>49.6190804427122</v>
      </c>
      <c r="U71" s="41">
        <v>3.025965</v>
      </c>
      <c r="V71" s="41">
        <v>49.239576580306</v>
      </c>
      <c r="W71" s="41">
        <v>0.023322</v>
      </c>
      <c r="X71" s="42">
        <v>0.379503862406174</v>
      </c>
      <c r="Y71" s="57">
        <v>0</v>
      </c>
      <c r="Z71" s="57">
        <v>0</v>
      </c>
      <c r="AA71" s="57">
        <v>0</v>
      </c>
      <c r="AB71" s="57">
        <v>0</v>
      </c>
    </row>
    <row r="72" s="19" customFormat="1" ht="15" customHeight="1" spans="1:28">
      <c r="A72" s="33" t="s">
        <v>202</v>
      </c>
      <c r="B72" s="34">
        <v>8.449417</v>
      </c>
      <c r="C72" s="34">
        <v>3.891763</v>
      </c>
      <c r="D72" s="35">
        <v>46.0595446999479</v>
      </c>
      <c r="E72" s="34">
        <v>0</v>
      </c>
      <c r="F72" s="35">
        <v>0</v>
      </c>
      <c r="G72" s="34">
        <v>1.9655</v>
      </c>
      <c r="H72" s="35">
        <v>23.2619599671788</v>
      </c>
      <c r="I72" s="34">
        <v>1.926263</v>
      </c>
      <c r="J72" s="35">
        <v>22.7975847327691</v>
      </c>
      <c r="K72" s="34">
        <v>0</v>
      </c>
      <c r="L72" s="40">
        <v>0</v>
      </c>
      <c r="M72" s="41">
        <v>0.12064</v>
      </c>
      <c r="N72" s="42">
        <v>1.4277908168102</v>
      </c>
      <c r="O72" s="41">
        <v>0.03824</v>
      </c>
      <c r="P72" s="42">
        <v>0.452575603736921</v>
      </c>
      <c r="Q72" s="41">
        <v>0.0824</v>
      </c>
      <c r="R72" s="42">
        <v>0.975215213073281</v>
      </c>
      <c r="S72" s="41">
        <v>4.437014</v>
      </c>
      <c r="T72" s="41">
        <v>52.5126644832419</v>
      </c>
      <c r="U72" s="41">
        <v>4.421445</v>
      </c>
      <c r="V72" s="41">
        <v>52.328403249597</v>
      </c>
      <c r="W72" s="41">
        <v>0.015569</v>
      </c>
      <c r="X72" s="42">
        <v>0.184261233644878</v>
      </c>
      <c r="Y72" s="57">
        <v>0</v>
      </c>
      <c r="Z72" s="57">
        <v>0</v>
      </c>
      <c r="AA72" s="57">
        <v>0</v>
      </c>
      <c r="AB72" s="57">
        <v>0</v>
      </c>
    </row>
    <row r="73" s="19" customFormat="1" ht="15" customHeight="1" spans="1:28">
      <c r="A73" s="33" t="s">
        <v>203</v>
      </c>
      <c r="B73" s="34">
        <v>12.273912</v>
      </c>
      <c r="C73" s="34">
        <v>4.417287</v>
      </c>
      <c r="D73" s="35">
        <v>35.9892347280965</v>
      </c>
      <c r="E73" s="34">
        <v>0.0092</v>
      </c>
      <c r="F73" s="35">
        <v>0.0749557272367604</v>
      </c>
      <c r="G73" s="34">
        <v>2.7997</v>
      </c>
      <c r="H73" s="35">
        <v>22.810168428778</v>
      </c>
      <c r="I73" s="34">
        <v>1.608387</v>
      </c>
      <c r="J73" s="35">
        <v>13.1041105720817</v>
      </c>
      <c r="K73" s="34">
        <v>0</v>
      </c>
      <c r="L73" s="40">
        <v>0</v>
      </c>
      <c r="M73" s="41">
        <v>0.1565</v>
      </c>
      <c r="N73" s="42">
        <v>1.27506209919054</v>
      </c>
      <c r="O73" s="41">
        <v>0.07551</v>
      </c>
      <c r="P73" s="42">
        <v>0.615207278657367</v>
      </c>
      <c r="Q73" s="41">
        <v>0.08099</v>
      </c>
      <c r="R73" s="42">
        <v>0.659854820533176</v>
      </c>
      <c r="S73" s="41">
        <v>7.700125</v>
      </c>
      <c r="T73" s="41">
        <v>62.735703172713</v>
      </c>
      <c r="U73" s="41">
        <v>7.667336</v>
      </c>
      <c r="V73" s="41">
        <v>62.4685593313688</v>
      </c>
      <c r="W73" s="41">
        <v>0.032789</v>
      </c>
      <c r="X73" s="42">
        <v>0.267143841344145</v>
      </c>
      <c r="Y73" s="57">
        <v>0</v>
      </c>
      <c r="Z73" s="57">
        <v>0</v>
      </c>
      <c r="AA73" s="57">
        <v>0</v>
      </c>
      <c r="AB73" s="57">
        <v>0</v>
      </c>
    </row>
    <row r="74" s="19" customFormat="1" ht="15" customHeight="1" spans="1:28">
      <c r="A74" s="33" t="s">
        <v>204</v>
      </c>
      <c r="B74" s="34">
        <v>52.448897</v>
      </c>
      <c r="C74" s="34">
        <v>6.0205</v>
      </c>
      <c r="D74" s="35">
        <v>11.4787923948143</v>
      </c>
      <c r="E74" s="34">
        <v>0</v>
      </c>
      <c r="F74" s="35">
        <v>0</v>
      </c>
      <c r="G74" s="34">
        <v>3.8345</v>
      </c>
      <c r="H74" s="35">
        <v>7.31092590946193</v>
      </c>
      <c r="I74" s="34">
        <v>2.186</v>
      </c>
      <c r="J74" s="35">
        <v>4.1678664853524</v>
      </c>
      <c r="K74" s="34">
        <v>0</v>
      </c>
      <c r="L74" s="40">
        <v>0</v>
      </c>
      <c r="M74" s="41">
        <v>0.02867</v>
      </c>
      <c r="N74" s="42">
        <v>0.0546627319922476</v>
      </c>
      <c r="O74" s="41">
        <v>0.00543</v>
      </c>
      <c r="P74" s="42">
        <v>0.0103529345907884</v>
      </c>
      <c r="Q74" s="41">
        <v>0.02324</v>
      </c>
      <c r="R74" s="42">
        <v>0.0443097974014592</v>
      </c>
      <c r="S74" s="41">
        <v>46.399727</v>
      </c>
      <c r="T74" s="41">
        <v>88.4665448731934</v>
      </c>
      <c r="U74" s="41">
        <v>46.300877</v>
      </c>
      <c r="V74" s="41">
        <v>88.2780757048142</v>
      </c>
      <c r="W74" s="41">
        <v>0.09885</v>
      </c>
      <c r="X74" s="42">
        <v>0.18846916837927</v>
      </c>
      <c r="Y74" s="57">
        <v>0</v>
      </c>
      <c r="Z74" s="57">
        <v>0</v>
      </c>
      <c r="AA74" s="57">
        <v>0</v>
      </c>
      <c r="AB74" s="57">
        <v>0</v>
      </c>
    </row>
    <row r="75" s="19" customFormat="1" ht="15" customHeight="1" spans="1:28">
      <c r="A75" s="33" t="s">
        <v>205</v>
      </c>
      <c r="B75" s="34">
        <v>49.034701</v>
      </c>
      <c r="C75" s="34">
        <v>12.6068</v>
      </c>
      <c r="D75" s="35">
        <v>25.7099558942962</v>
      </c>
      <c r="E75" s="34">
        <v>0</v>
      </c>
      <c r="F75" s="35">
        <v>0</v>
      </c>
      <c r="G75" s="34">
        <v>6.4458</v>
      </c>
      <c r="H75" s="35">
        <v>13.1453845308448</v>
      </c>
      <c r="I75" s="34">
        <v>6.161</v>
      </c>
      <c r="J75" s="35">
        <v>12.5645713634514</v>
      </c>
      <c r="K75" s="34">
        <v>0</v>
      </c>
      <c r="L75" s="40">
        <v>0</v>
      </c>
      <c r="M75" s="41">
        <v>0.16682</v>
      </c>
      <c r="N75" s="42">
        <v>0.340208049805382</v>
      </c>
      <c r="O75" s="41">
        <v>0.12164</v>
      </c>
      <c r="P75" s="42">
        <v>0.248069219388123</v>
      </c>
      <c r="Q75" s="41">
        <v>0.04518</v>
      </c>
      <c r="R75" s="42">
        <v>0.092138830417259</v>
      </c>
      <c r="S75" s="41">
        <v>36.261081</v>
      </c>
      <c r="T75" s="41">
        <v>73.9498360558985</v>
      </c>
      <c r="U75" s="41">
        <v>36.185925</v>
      </c>
      <c r="V75" s="41">
        <v>73.7965650081154</v>
      </c>
      <c r="W75" s="41">
        <v>0.075156</v>
      </c>
      <c r="X75" s="42">
        <v>0.153271047783079</v>
      </c>
      <c r="Y75" s="57">
        <v>0</v>
      </c>
      <c r="Z75" s="57">
        <v>0</v>
      </c>
      <c r="AA75" s="57">
        <v>0</v>
      </c>
      <c r="AB75" s="57">
        <v>0</v>
      </c>
    </row>
    <row r="76" s="19" customFormat="1" ht="15" customHeight="1" spans="1:28">
      <c r="A76" s="33" t="s">
        <v>206</v>
      </c>
      <c r="B76" s="34">
        <v>13.647735</v>
      </c>
      <c r="C76" s="34">
        <v>6.24882</v>
      </c>
      <c r="D76" s="35">
        <v>45.7864986387851</v>
      </c>
      <c r="E76" s="34">
        <v>0.4597</v>
      </c>
      <c r="F76" s="35">
        <v>3.36832448754317</v>
      </c>
      <c r="G76" s="34">
        <v>4.06123</v>
      </c>
      <c r="H76" s="35">
        <v>29.7575385219599</v>
      </c>
      <c r="I76" s="34">
        <v>1.72789</v>
      </c>
      <c r="J76" s="35">
        <v>12.6606356292821</v>
      </c>
      <c r="K76" s="34">
        <v>0</v>
      </c>
      <c r="L76" s="40">
        <v>0</v>
      </c>
      <c r="M76" s="41">
        <v>0.20266</v>
      </c>
      <c r="N76" s="42">
        <v>1.48493504599848</v>
      </c>
      <c r="O76" s="41">
        <v>0.0396</v>
      </c>
      <c r="P76" s="42">
        <v>0.290158037212768</v>
      </c>
      <c r="Q76" s="41">
        <v>0.16306</v>
      </c>
      <c r="R76" s="42">
        <v>1.19477700878571</v>
      </c>
      <c r="S76" s="41">
        <v>7.196255</v>
      </c>
      <c r="T76" s="41">
        <v>52.7285663152164</v>
      </c>
      <c r="U76" s="41">
        <v>7.152727</v>
      </c>
      <c r="V76" s="41">
        <v>52.4096269454235</v>
      </c>
      <c r="W76" s="41">
        <v>0.043528</v>
      </c>
      <c r="X76" s="42">
        <v>0.318939369792863</v>
      </c>
      <c r="Y76" s="57">
        <v>144.513552631579</v>
      </c>
      <c r="Z76" s="57">
        <v>6.6086956521739</v>
      </c>
      <c r="AA76" s="57">
        <v>0.89216446858</v>
      </c>
      <c r="AB76" s="57">
        <v>25.33333333333</v>
      </c>
    </row>
    <row r="77" s="19" customFormat="1" ht="15" customHeight="1" spans="1:28">
      <c r="A77" s="33" t="s">
        <v>207</v>
      </c>
      <c r="B77" s="34">
        <v>5.655609</v>
      </c>
      <c r="C77" s="34">
        <v>2.429</v>
      </c>
      <c r="D77" s="35">
        <v>42.9485135906672</v>
      </c>
      <c r="E77" s="34">
        <v>0.0891</v>
      </c>
      <c r="F77" s="35">
        <v>1.57542715559014</v>
      </c>
      <c r="G77" s="34">
        <v>1.81029</v>
      </c>
      <c r="H77" s="35">
        <v>32.008754494874</v>
      </c>
      <c r="I77" s="34">
        <v>0.52961</v>
      </c>
      <c r="J77" s="35">
        <v>9.36433194020308</v>
      </c>
      <c r="K77" s="34">
        <v>0</v>
      </c>
      <c r="L77" s="40">
        <v>0</v>
      </c>
      <c r="M77" s="41">
        <v>0.14206</v>
      </c>
      <c r="N77" s="42">
        <v>2.51184266804866</v>
      </c>
      <c r="O77" s="41">
        <v>0.07876</v>
      </c>
      <c r="P77" s="42">
        <v>1.3925998066698</v>
      </c>
      <c r="Q77" s="41">
        <v>0.0633</v>
      </c>
      <c r="R77" s="42">
        <v>1.11924286137885</v>
      </c>
      <c r="S77" s="41">
        <v>3.084549</v>
      </c>
      <c r="T77" s="41">
        <v>54.5396437412841</v>
      </c>
      <c r="U77" s="41">
        <v>3.041324</v>
      </c>
      <c r="V77" s="41">
        <v>53.7753582328623</v>
      </c>
      <c r="W77" s="41">
        <v>0.043225</v>
      </c>
      <c r="X77" s="42">
        <v>0.764285508421816</v>
      </c>
      <c r="Y77" s="57">
        <v>118.88</v>
      </c>
      <c r="Z77" s="57">
        <v>5.8</v>
      </c>
      <c r="AA77" s="57">
        <v>0.3698224852</v>
      </c>
      <c r="AB77" s="57">
        <v>10.74074074074</v>
      </c>
    </row>
    <row r="78" s="19" customFormat="1" ht="15" customHeight="1" spans="1:28">
      <c r="A78" s="33" t="s">
        <v>208</v>
      </c>
      <c r="B78" s="34">
        <v>12.816486</v>
      </c>
      <c r="C78" s="34">
        <v>5.84091</v>
      </c>
      <c r="D78" s="35">
        <v>45.5734122441986</v>
      </c>
      <c r="E78" s="34">
        <v>0.286</v>
      </c>
      <c r="F78" s="35">
        <v>2.23150089657961</v>
      </c>
      <c r="G78" s="34">
        <v>3.49721</v>
      </c>
      <c r="H78" s="35">
        <v>27.2868085682768</v>
      </c>
      <c r="I78" s="34">
        <v>2.0577</v>
      </c>
      <c r="J78" s="35">
        <v>16.0551027793422</v>
      </c>
      <c r="K78" s="34">
        <v>0</v>
      </c>
      <c r="L78" s="40">
        <v>0</v>
      </c>
      <c r="M78" s="41">
        <v>0.30393</v>
      </c>
      <c r="N78" s="42">
        <v>2.37139883740364</v>
      </c>
      <c r="O78" s="41">
        <v>0.16152</v>
      </c>
      <c r="P78" s="42">
        <v>1.26025183501936</v>
      </c>
      <c r="Q78" s="41">
        <v>0.14241</v>
      </c>
      <c r="R78" s="42">
        <v>1.11114700238427</v>
      </c>
      <c r="S78" s="41">
        <v>6.671646</v>
      </c>
      <c r="T78" s="41">
        <v>52.0551889183978</v>
      </c>
      <c r="U78" s="41">
        <v>6.574528</v>
      </c>
      <c r="V78" s="41">
        <v>51.2974305125445</v>
      </c>
      <c r="W78" s="41">
        <v>0.097118</v>
      </c>
      <c r="X78" s="42">
        <v>0.757758405853211</v>
      </c>
      <c r="Y78" s="57">
        <v>156.733602941176</v>
      </c>
      <c r="Z78" s="57">
        <v>5.9130434782608</v>
      </c>
      <c r="AA78" s="57">
        <v>0.93004448038</v>
      </c>
      <c r="AB78" s="57">
        <v>30.22222222222</v>
      </c>
    </row>
    <row r="79" s="19" customFormat="1" ht="15" customHeight="1" spans="1:28">
      <c r="A79" s="33" t="s">
        <v>209</v>
      </c>
      <c r="B79" s="34">
        <v>17.237035</v>
      </c>
      <c r="C79" s="34">
        <v>7.301881</v>
      </c>
      <c r="D79" s="35">
        <v>42.3615836482318</v>
      </c>
      <c r="E79" s="34">
        <v>1.0979</v>
      </c>
      <c r="F79" s="35">
        <v>6.36942490399306</v>
      </c>
      <c r="G79" s="34">
        <v>4.17981</v>
      </c>
      <c r="H79" s="35">
        <v>24.2490080225514</v>
      </c>
      <c r="I79" s="34">
        <v>2.024171</v>
      </c>
      <c r="J79" s="35">
        <v>11.7431507216873</v>
      </c>
      <c r="K79" s="34">
        <v>0</v>
      </c>
      <c r="L79" s="40">
        <v>0</v>
      </c>
      <c r="M79" s="41">
        <v>0.81106</v>
      </c>
      <c r="N79" s="42">
        <v>4.70533360290793</v>
      </c>
      <c r="O79" s="41">
        <v>0.2831</v>
      </c>
      <c r="P79" s="42">
        <v>1.64239383397435</v>
      </c>
      <c r="Q79" s="41">
        <v>0.52796</v>
      </c>
      <c r="R79" s="42">
        <v>3.06293976893358</v>
      </c>
      <c r="S79" s="41">
        <v>9.124094</v>
      </c>
      <c r="T79" s="41">
        <v>52.9330827488602</v>
      </c>
      <c r="U79" s="41">
        <v>9.033465</v>
      </c>
      <c r="V79" s="41">
        <v>52.4073020679021</v>
      </c>
      <c r="W79" s="41">
        <v>0.090629</v>
      </c>
      <c r="X79" s="42">
        <v>0.525780680958181</v>
      </c>
      <c r="Y79" s="57">
        <v>139.750170212766</v>
      </c>
      <c r="Z79" s="57">
        <v>5.595238095238</v>
      </c>
      <c r="AA79" s="57">
        <v>1.34615384615</v>
      </c>
      <c r="AB79" s="57">
        <v>65.27777777777</v>
      </c>
    </row>
    <row r="80" s="19" customFormat="1" ht="15" customHeight="1" spans="1:28">
      <c r="A80" s="33" t="s">
        <v>210</v>
      </c>
      <c r="B80" s="34">
        <v>5.40905</v>
      </c>
      <c r="C80" s="34">
        <v>2.27991</v>
      </c>
      <c r="D80" s="35">
        <v>42.1499154195284</v>
      </c>
      <c r="E80" s="34">
        <v>0.1701</v>
      </c>
      <c r="F80" s="35">
        <v>3.14472966602268</v>
      </c>
      <c r="G80" s="34">
        <v>1.64806</v>
      </c>
      <c r="H80" s="35">
        <v>30.4685665689909</v>
      </c>
      <c r="I80" s="34">
        <v>0.46175</v>
      </c>
      <c r="J80" s="35">
        <v>8.53661918451484</v>
      </c>
      <c r="K80" s="34">
        <v>0</v>
      </c>
      <c r="L80" s="40">
        <v>0</v>
      </c>
      <c r="M80" s="41">
        <v>0.05572</v>
      </c>
      <c r="N80" s="42">
        <v>1.03012543792348</v>
      </c>
      <c r="O80" s="41">
        <v>0.02638</v>
      </c>
      <c r="P80" s="42">
        <v>0.487701167487821</v>
      </c>
      <c r="Q80" s="41">
        <v>0.02934</v>
      </c>
      <c r="R80" s="42">
        <v>0.542424270435659</v>
      </c>
      <c r="S80" s="41">
        <v>3.07342</v>
      </c>
      <c r="T80" s="41">
        <v>56.8199591425481</v>
      </c>
      <c r="U80" s="41">
        <v>3.056955</v>
      </c>
      <c r="V80" s="41">
        <v>56.5155618824008</v>
      </c>
      <c r="W80" s="41">
        <v>0.016465</v>
      </c>
      <c r="X80" s="42">
        <v>0.304397260147346</v>
      </c>
      <c r="Y80" s="57">
        <v>138.780857142857</v>
      </c>
      <c r="Z80" s="57">
        <v>5.8333333333333</v>
      </c>
      <c r="AA80" s="57">
        <v>0.49059689288</v>
      </c>
      <c r="AB80" s="57">
        <v>9.72222222222</v>
      </c>
    </row>
    <row r="81" s="19" customFormat="1" ht="15" customHeight="1" spans="1:28">
      <c r="A81" s="33" t="s">
        <v>211</v>
      </c>
      <c r="B81" s="34">
        <v>7.939938</v>
      </c>
      <c r="C81" s="34">
        <v>4.00452</v>
      </c>
      <c r="D81" s="35">
        <v>50.4351545314334</v>
      </c>
      <c r="E81" s="34">
        <v>0.1647</v>
      </c>
      <c r="F81" s="35">
        <v>2.0743235022742</v>
      </c>
      <c r="G81" s="34">
        <v>2.26744</v>
      </c>
      <c r="H81" s="35">
        <v>28.5574018336163</v>
      </c>
      <c r="I81" s="34">
        <v>1.57238</v>
      </c>
      <c r="J81" s="35">
        <v>19.8034291955428</v>
      </c>
      <c r="K81" s="34">
        <v>0</v>
      </c>
      <c r="L81" s="40">
        <v>0</v>
      </c>
      <c r="M81" s="41">
        <v>0.20188</v>
      </c>
      <c r="N81" s="42">
        <v>2.5425891234919</v>
      </c>
      <c r="O81" s="41">
        <v>0.11431</v>
      </c>
      <c r="P81" s="42">
        <v>1.43968378594392</v>
      </c>
      <c r="Q81" s="41">
        <v>0.08757</v>
      </c>
      <c r="R81" s="42">
        <v>1.10290533754798</v>
      </c>
      <c r="S81" s="41">
        <v>3.733538</v>
      </c>
      <c r="T81" s="41">
        <v>47.0222563450747</v>
      </c>
      <c r="U81" s="41">
        <v>3.715135</v>
      </c>
      <c r="V81" s="41">
        <v>46.7904787165844</v>
      </c>
      <c r="W81" s="41">
        <v>0.018403</v>
      </c>
      <c r="X81" s="42">
        <v>0.231777628490298</v>
      </c>
      <c r="Y81" s="57">
        <v>81.248125</v>
      </c>
      <c r="Z81" s="57">
        <v>4.7058823529411</v>
      </c>
      <c r="AA81" s="57">
        <v>0.92140921409</v>
      </c>
      <c r="AB81" s="57">
        <v>17.77777777777</v>
      </c>
    </row>
    <row r="82" s="19" customFormat="1" ht="15" customHeight="1" spans="1:28">
      <c r="A82" s="33" t="s">
        <v>212</v>
      </c>
      <c r="B82" s="34">
        <v>15.57331</v>
      </c>
      <c r="C82" s="34">
        <v>6.867472</v>
      </c>
      <c r="D82" s="35">
        <v>44.0977030573462</v>
      </c>
      <c r="E82" s="34">
        <v>0.675</v>
      </c>
      <c r="F82" s="35">
        <v>4.33433868586704</v>
      </c>
      <c r="G82" s="34">
        <v>3.41426</v>
      </c>
      <c r="H82" s="35">
        <v>21.9237914097902</v>
      </c>
      <c r="I82" s="34">
        <v>2.778212</v>
      </c>
      <c r="J82" s="35">
        <v>17.8395729616889</v>
      </c>
      <c r="K82" s="34">
        <v>0</v>
      </c>
      <c r="L82" s="40">
        <v>0</v>
      </c>
      <c r="M82" s="41">
        <v>0.79005</v>
      </c>
      <c r="N82" s="42">
        <v>5.07310263521371</v>
      </c>
      <c r="O82" s="41">
        <v>0.31412</v>
      </c>
      <c r="P82" s="42">
        <v>2.01704069334008</v>
      </c>
      <c r="Q82" s="41">
        <v>0.47593</v>
      </c>
      <c r="R82" s="42">
        <v>3.05606194187363</v>
      </c>
      <c r="S82" s="41">
        <v>7.915788</v>
      </c>
      <c r="T82" s="41">
        <v>50.8291943074401</v>
      </c>
      <c r="U82" s="41">
        <v>7.814229</v>
      </c>
      <c r="V82" s="41">
        <v>50.1770593406283</v>
      </c>
      <c r="W82" s="41">
        <v>0.101559</v>
      </c>
      <c r="X82" s="42">
        <v>0.652134966811808</v>
      </c>
      <c r="Y82" s="57">
        <v>177.618644067797</v>
      </c>
      <c r="Z82" s="57">
        <v>4.72</v>
      </c>
      <c r="AA82" s="57">
        <v>1.27681307456</v>
      </c>
      <c r="AB82" s="57">
        <v>19.66666666666</v>
      </c>
    </row>
    <row r="83" s="19" customFormat="1" ht="15" customHeight="1" spans="1:28">
      <c r="A83" s="33" t="s">
        <v>213</v>
      </c>
      <c r="B83" s="34">
        <v>4.166358</v>
      </c>
      <c r="C83" s="34">
        <v>1.33144</v>
      </c>
      <c r="D83" s="35">
        <v>31.9569273691795</v>
      </c>
      <c r="E83" s="34">
        <v>0.027</v>
      </c>
      <c r="F83" s="35">
        <v>0.648048007396388</v>
      </c>
      <c r="G83" s="34">
        <v>1.11485</v>
      </c>
      <c r="H83" s="35">
        <v>26.7583822609579</v>
      </c>
      <c r="I83" s="34">
        <v>0.18959</v>
      </c>
      <c r="J83" s="35">
        <v>4.55049710082523</v>
      </c>
      <c r="K83" s="34">
        <v>0</v>
      </c>
      <c r="L83" s="40">
        <v>0</v>
      </c>
      <c r="M83" s="41">
        <v>0.10153</v>
      </c>
      <c r="N83" s="42">
        <v>2.43690052559094</v>
      </c>
      <c r="O83" s="41">
        <v>0.03655</v>
      </c>
      <c r="P83" s="42">
        <v>0.877264987790295</v>
      </c>
      <c r="Q83" s="41">
        <v>0.06498</v>
      </c>
      <c r="R83" s="42">
        <v>1.55963553780064</v>
      </c>
      <c r="S83" s="41">
        <v>2.733388</v>
      </c>
      <c r="T83" s="41">
        <v>65.6061721052296</v>
      </c>
      <c r="U83" s="41">
        <v>2.720516</v>
      </c>
      <c r="V83" s="41">
        <v>65.2972212181478</v>
      </c>
      <c r="W83" s="41">
        <v>0.012872</v>
      </c>
      <c r="X83" s="42">
        <v>0.308950887081715</v>
      </c>
      <c r="Y83" s="57">
        <v>179.17</v>
      </c>
      <c r="Z83" s="57">
        <v>6</v>
      </c>
      <c r="AA83" s="57">
        <v>0.12658227848</v>
      </c>
      <c r="AB83" s="57">
        <v>2</v>
      </c>
    </row>
    <row r="84" s="19" customFormat="1" ht="15" customHeight="1" spans="1:28">
      <c r="A84" s="33" t="s">
        <v>214</v>
      </c>
      <c r="B84" s="34">
        <v>8.980709</v>
      </c>
      <c r="C84" s="34">
        <v>3.7403</v>
      </c>
      <c r="D84" s="35">
        <v>41.6481594047864</v>
      </c>
      <c r="E84" s="34">
        <v>0.0806</v>
      </c>
      <c r="F84" s="35">
        <v>0.897479252473274</v>
      </c>
      <c r="G84" s="34">
        <v>3.09448</v>
      </c>
      <c r="H84" s="35">
        <v>34.4569677071153</v>
      </c>
      <c r="I84" s="34">
        <v>0.56522</v>
      </c>
      <c r="J84" s="35">
        <v>6.29371244519781</v>
      </c>
      <c r="K84" s="34">
        <v>0</v>
      </c>
      <c r="L84" s="40">
        <v>0</v>
      </c>
      <c r="M84" s="41">
        <v>0.19493</v>
      </c>
      <c r="N84" s="42">
        <v>2.17054132363046</v>
      </c>
      <c r="O84" s="41">
        <v>0.10071</v>
      </c>
      <c r="P84" s="42">
        <v>1.12140366645885</v>
      </c>
      <c r="Q84" s="41">
        <v>0.09422</v>
      </c>
      <c r="R84" s="42">
        <v>1.04913765717161</v>
      </c>
      <c r="S84" s="41">
        <v>5.045479</v>
      </c>
      <c r="T84" s="41">
        <v>56.1812992715831</v>
      </c>
      <c r="U84" s="41">
        <v>5.009377</v>
      </c>
      <c r="V84" s="41">
        <v>55.7793042843277</v>
      </c>
      <c r="W84" s="41">
        <v>0.036102</v>
      </c>
      <c r="X84" s="42">
        <v>0.401994987255461</v>
      </c>
      <c r="Y84" s="57">
        <v>112.067</v>
      </c>
      <c r="Z84" s="57">
        <v>10</v>
      </c>
      <c r="AA84" s="57">
        <v>0.13704888076</v>
      </c>
      <c r="AB84" s="57">
        <v>3.33333333333</v>
      </c>
    </row>
    <row r="85" s="19" customFormat="1" ht="15" customHeight="1" spans="1:28">
      <c r="A85" s="33" t="s">
        <v>215</v>
      </c>
      <c r="B85" s="34">
        <v>37.480242</v>
      </c>
      <c r="C85" s="34">
        <v>18.47493</v>
      </c>
      <c r="D85" s="35">
        <v>49.2924512066918</v>
      </c>
      <c r="E85" s="34">
        <v>2.0655</v>
      </c>
      <c r="F85" s="35">
        <v>5.5109035848808</v>
      </c>
      <c r="G85" s="34">
        <v>7.99671</v>
      </c>
      <c r="H85" s="35">
        <v>21.3358014070453</v>
      </c>
      <c r="I85" s="34">
        <v>8.41272</v>
      </c>
      <c r="J85" s="35">
        <v>22.4457462147656</v>
      </c>
      <c r="K85" s="34">
        <v>0</v>
      </c>
      <c r="L85" s="40">
        <v>0</v>
      </c>
      <c r="M85" s="41">
        <v>2.01859</v>
      </c>
      <c r="N85" s="42">
        <v>5.38574430762747</v>
      </c>
      <c r="O85" s="41">
        <v>1.26709</v>
      </c>
      <c r="P85" s="42">
        <v>3.38068788349872</v>
      </c>
      <c r="Q85" s="41">
        <v>0.7515</v>
      </c>
      <c r="R85" s="42">
        <v>2.00505642412874</v>
      </c>
      <c r="S85" s="41">
        <v>16.986722</v>
      </c>
      <c r="T85" s="41">
        <v>45.3218044856808</v>
      </c>
      <c r="U85" s="41">
        <v>16.812339</v>
      </c>
      <c r="V85" s="41">
        <v>44.8565380127482</v>
      </c>
      <c r="W85" s="41">
        <v>0.174383</v>
      </c>
      <c r="X85" s="42">
        <v>0.465266472932592</v>
      </c>
      <c r="Y85" s="57">
        <v>146.890053859964</v>
      </c>
      <c r="Z85" s="57">
        <v>6.6309523809523</v>
      </c>
      <c r="AA85" s="57">
        <v>2.02166064981</v>
      </c>
      <c r="AB85" s="57">
        <v>61.88888888888</v>
      </c>
    </row>
    <row r="86" s="19" customFormat="1" ht="15" customHeight="1" spans="1:28">
      <c r="A86" s="33" t="s">
        <v>216</v>
      </c>
      <c r="B86" s="34">
        <v>6.215818</v>
      </c>
      <c r="C86" s="34">
        <v>2.69478</v>
      </c>
      <c r="D86" s="35">
        <v>43.3535859640678</v>
      </c>
      <c r="E86" s="34">
        <v>0.1672</v>
      </c>
      <c r="F86" s="35">
        <v>2.68991144850123</v>
      </c>
      <c r="G86" s="34">
        <v>1.8974</v>
      </c>
      <c r="H86" s="35">
        <v>30.5253467846066</v>
      </c>
      <c r="I86" s="34">
        <v>0.63018</v>
      </c>
      <c r="J86" s="35">
        <v>10.1383277309599</v>
      </c>
      <c r="K86" s="34">
        <v>0</v>
      </c>
      <c r="L86" s="40">
        <v>0</v>
      </c>
      <c r="M86" s="41">
        <v>0.117878</v>
      </c>
      <c r="N86" s="42">
        <v>1.89641974716763</v>
      </c>
      <c r="O86" s="41">
        <v>0.055228</v>
      </c>
      <c r="P86" s="42">
        <v>0.888507353336279</v>
      </c>
      <c r="Q86" s="41">
        <v>0.06265</v>
      </c>
      <c r="R86" s="42">
        <v>1.00791239383135</v>
      </c>
      <c r="S86" s="41">
        <v>3.40316</v>
      </c>
      <c r="T86" s="41">
        <v>54.7499942887646</v>
      </c>
      <c r="U86" s="41">
        <v>3.360453</v>
      </c>
      <c r="V86" s="41">
        <v>54.0629246223104</v>
      </c>
      <c r="W86" s="41">
        <v>0.042707</v>
      </c>
      <c r="X86" s="42">
        <v>0.687069666454198</v>
      </c>
      <c r="Y86" s="57">
        <v>131.639545454545</v>
      </c>
      <c r="Z86" s="57">
        <v>4.4</v>
      </c>
      <c r="AA86" s="57">
        <v>0.81360946745</v>
      </c>
      <c r="AB86" s="57">
        <v>12.22222222222</v>
      </c>
    </row>
    <row r="87" s="19" customFormat="1" ht="15" customHeight="1" spans="1:28">
      <c r="A87" s="33" t="s">
        <v>217</v>
      </c>
      <c r="B87" s="34">
        <v>5.733995</v>
      </c>
      <c r="C87" s="34">
        <v>2.64158</v>
      </c>
      <c r="D87" s="35">
        <v>46.0687531119228</v>
      </c>
      <c r="E87" s="34">
        <v>0.2052</v>
      </c>
      <c r="F87" s="35">
        <v>3.57865676548375</v>
      </c>
      <c r="G87" s="34">
        <v>2.00294</v>
      </c>
      <c r="H87" s="35">
        <v>34.930968722505</v>
      </c>
      <c r="I87" s="34">
        <v>0.43344</v>
      </c>
      <c r="J87" s="35">
        <v>7.5591276239341</v>
      </c>
      <c r="K87" s="34">
        <v>0</v>
      </c>
      <c r="L87" s="40">
        <v>0</v>
      </c>
      <c r="M87" s="41">
        <v>0.20025</v>
      </c>
      <c r="N87" s="42">
        <v>3.49232951894796</v>
      </c>
      <c r="O87" s="41">
        <v>0.08595</v>
      </c>
      <c r="P87" s="42">
        <v>1.49895491712148</v>
      </c>
      <c r="Q87" s="41">
        <v>0.1143</v>
      </c>
      <c r="R87" s="42">
        <v>1.99337460182648</v>
      </c>
      <c r="S87" s="41">
        <v>2.892165</v>
      </c>
      <c r="T87" s="41">
        <v>50.4389173691292</v>
      </c>
      <c r="U87" s="41">
        <v>2.839466</v>
      </c>
      <c r="V87" s="41">
        <v>49.519854830707</v>
      </c>
      <c r="W87" s="41">
        <v>0.052699</v>
      </c>
      <c r="X87" s="42">
        <v>0.919062538422165</v>
      </c>
      <c r="Y87" s="57">
        <v>142.567368421053</v>
      </c>
      <c r="Z87" s="57">
        <v>3.4545454545454</v>
      </c>
      <c r="AA87" s="57">
        <v>0.80291970802</v>
      </c>
      <c r="AB87" s="57">
        <v>12.66666666666</v>
      </c>
    </row>
    <row r="88" s="19" customFormat="1" ht="15" customHeight="1" spans="1:28">
      <c r="A88" s="33" t="s">
        <v>218</v>
      </c>
      <c r="B88" s="34">
        <v>10.829173</v>
      </c>
      <c r="C88" s="34">
        <v>5.00844</v>
      </c>
      <c r="D88" s="35">
        <v>46.2495150830077</v>
      </c>
      <c r="E88" s="34">
        <v>0.3537</v>
      </c>
      <c r="F88" s="35">
        <v>3.26617738953843</v>
      </c>
      <c r="G88" s="34">
        <v>3.57464</v>
      </c>
      <c r="H88" s="35">
        <v>33.0093535305051</v>
      </c>
      <c r="I88" s="34">
        <v>1.0801</v>
      </c>
      <c r="J88" s="35">
        <v>9.97398416296424</v>
      </c>
      <c r="K88" s="34">
        <v>0</v>
      </c>
      <c r="L88" s="40">
        <v>0</v>
      </c>
      <c r="M88" s="41">
        <v>0.42902</v>
      </c>
      <c r="N88" s="42">
        <v>3.9617060323997</v>
      </c>
      <c r="O88" s="41">
        <v>0.09321</v>
      </c>
      <c r="P88" s="42">
        <v>0.86073054701407</v>
      </c>
      <c r="Q88" s="41">
        <v>0.33581</v>
      </c>
      <c r="R88" s="42">
        <v>3.10097548538563</v>
      </c>
      <c r="S88" s="41">
        <v>5.391713</v>
      </c>
      <c r="T88" s="41">
        <v>49.7887788845926</v>
      </c>
      <c r="U88" s="41">
        <v>5.320985</v>
      </c>
      <c r="V88" s="41">
        <v>49.1356542184708</v>
      </c>
      <c r="W88" s="41">
        <v>0.070728</v>
      </c>
      <c r="X88" s="42">
        <v>0.65312466612178</v>
      </c>
      <c r="Y88" s="57">
        <v>101.578308823529</v>
      </c>
      <c r="Z88" s="57">
        <v>5.9130434782608</v>
      </c>
      <c r="AA88" s="57">
        <v>1.19791666666</v>
      </c>
      <c r="AB88" s="57">
        <v>30.22222222222</v>
      </c>
    </row>
    <row r="89" s="19" customFormat="1" ht="15" customHeight="1" spans="1:28">
      <c r="A89" s="33" t="s">
        <v>219</v>
      </c>
      <c r="B89" s="34">
        <v>55.565024</v>
      </c>
      <c r="C89" s="34">
        <v>8.51846</v>
      </c>
      <c r="D89" s="35">
        <v>15.3306151725949</v>
      </c>
      <c r="E89" s="34">
        <v>0</v>
      </c>
      <c r="F89" s="35">
        <v>0</v>
      </c>
      <c r="G89" s="34">
        <v>6.5235</v>
      </c>
      <c r="H89" s="35">
        <v>11.7402990773477</v>
      </c>
      <c r="I89" s="34">
        <v>1.99496</v>
      </c>
      <c r="J89" s="35">
        <v>3.59031609524725</v>
      </c>
      <c r="K89" s="34">
        <v>0</v>
      </c>
      <c r="L89" s="40">
        <v>0</v>
      </c>
      <c r="M89" s="41">
        <v>0.09658</v>
      </c>
      <c r="N89" s="42">
        <v>0.17381437646819</v>
      </c>
      <c r="O89" s="41">
        <v>0.02635</v>
      </c>
      <c r="P89" s="42">
        <v>0.0474219177877076</v>
      </c>
      <c r="Q89" s="41">
        <v>0.07023</v>
      </c>
      <c r="R89" s="42">
        <v>0.126392458680482</v>
      </c>
      <c r="S89" s="41">
        <v>46.949984</v>
      </c>
      <c r="T89" s="41">
        <v>84.4955704509369</v>
      </c>
      <c r="U89" s="41">
        <v>46.825164</v>
      </c>
      <c r="V89" s="41">
        <v>84.2709327363919</v>
      </c>
      <c r="W89" s="41">
        <v>0.12482</v>
      </c>
      <c r="X89" s="42">
        <v>0.224637714545035</v>
      </c>
      <c r="Y89" s="57">
        <v>0</v>
      </c>
      <c r="Z89" s="57">
        <v>0</v>
      </c>
      <c r="AA89" s="57">
        <v>0</v>
      </c>
      <c r="AB89" s="57">
        <v>0</v>
      </c>
    </row>
    <row r="90" s="19" customFormat="1" ht="15" customHeight="1" spans="1:28">
      <c r="A90" s="33" t="s">
        <v>220</v>
      </c>
      <c r="B90" s="34">
        <v>8.32965</v>
      </c>
      <c r="C90" s="34">
        <v>2.79097</v>
      </c>
      <c r="D90" s="35">
        <v>33.5064498508341</v>
      </c>
      <c r="E90" s="34">
        <v>0.3348</v>
      </c>
      <c r="F90" s="35">
        <v>4.01937656444148</v>
      </c>
      <c r="G90" s="34">
        <v>1.874</v>
      </c>
      <c r="H90" s="35">
        <v>22.4979440912883</v>
      </c>
      <c r="I90" s="34">
        <v>0.58217</v>
      </c>
      <c r="J90" s="35">
        <v>6.98912919510424</v>
      </c>
      <c r="K90" s="34">
        <v>0</v>
      </c>
      <c r="L90" s="40">
        <v>0</v>
      </c>
      <c r="M90" s="41">
        <v>0.69205</v>
      </c>
      <c r="N90" s="42">
        <v>8.3082722563373</v>
      </c>
      <c r="O90" s="41">
        <v>0.10065</v>
      </c>
      <c r="P90" s="42">
        <v>1.20833408366498</v>
      </c>
      <c r="Q90" s="41">
        <v>0.5914</v>
      </c>
      <c r="R90" s="42">
        <v>7.09993817267232</v>
      </c>
      <c r="S90" s="41">
        <v>4.84663</v>
      </c>
      <c r="T90" s="41">
        <v>58.1852778928286</v>
      </c>
      <c r="U90" s="41">
        <v>4.789002</v>
      </c>
      <c r="V90" s="41">
        <v>57.4934360987557</v>
      </c>
      <c r="W90" s="41">
        <v>0.057628</v>
      </c>
      <c r="X90" s="42">
        <v>0.69184179407298</v>
      </c>
      <c r="Y90" s="57">
        <v>163.294032258065</v>
      </c>
      <c r="Z90" s="57">
        <v>4.2758620689655</v>
      </c>
      <c r="AA90" s="57">
        <v>1.29118432769</v>
      </c>
      <c r="AB90" s="57">
        <v>13.77777777777</v>
      </c>
    </row>
    <row r="91" s="19" customFormat="1" ht="15" customHeight="1" spans="1:28">
      <c r="A91" s="33" t="s">
        <v>221</v>
      </c>
      <c r="B91" s="34">
        <v>39.706052</v>
      </c>
      <c r="C91" s="34">
        <v>11.767316</v>
      </c>
      <c r="D91" s="35">
        <v>29.6360766363777</v>
      </c>
      <c r="E91" s="34">
        <v>1.2458</v>
      </c>
      <c r="F91" s="35">
        <v>3.13755696486772</v>
      </c>
      <c r="G91" s="34">
        <v>6.3197</v>
      </c>
      <c r="H91" s="35">
        <v>15.9162134779857</v>
      </c>
      <c r="I91" s="34">
        <v>4.201816</v>
      </c>
      <c r="J91" s="35">
        <v>10.5823061935244</v>
      </c>
      <c r="K91" s="34">
        <v>0</v>
      </c>
      <c r="L91" s="40">
        <v>0</v>
      </c>
      <c r="M91" s="41">
        <v>1.17615</v>
      </c>
      <c r="N91" s="42">
        <v>2.96214289952574</v>
      </c>
      <c r="O91" s="41">
        <v>0.28985</v>
      </c>
      <c r="P91" s="42">
        <v>0.729989473644975</v>
      </c>
      <c r="Q91" s="41">
        <v>0.8863</v>
      </c>
      <c r="R91" s="42">
        <v>2.23215342588077</v>
      </c>
      <c r="S91" s="41">
        <v>26.762586</v>
      </c>
      <c r="T91" s="41">
        <v>67.4017804640965</v>
      </c>
      <c r="U91" s="41">
        <v>26.762586</v>
      </c>
      <c r="V91" s="41">
        <v>67.4017804640965</v>
      </c>
      <c r="W91" s="41">
        <v>0</v>
      </c>
      <c r="X91" s="42">
        <v>0</v>
      </c>
      <c r="Y91" s="57">
        <v>103.580021645022</v>
      </c>
      <c r="Z91" s="57">
        <v>6.8955223880597</v>
      </c>
      <c r="AA91" s="57">
        <v>1.03061067528</v>
      </c>
      <c r="AB91" s="57">
        <v>25.66666666666</v>
      </c>
    </row>
    <row r="92" s="19" customFormat="1" ht="15" customHeight="1" spans="1:28">
      <c r="A92" s="33" t="s">
        <v>222</v>
      </c>
      <c r="B92" s="34">
        <v>12.210278</v>
      </c>
      <c r="C92" s="34">
        <v>4.6872</v>
      </c>
      <c r="D92" s="35">
        <v>38.3873323768713</v>
      </c>
      <c r="E92" s="34">
        <v>0.2619</v>
      </c>
      <c r="F92" s="35">
        <v>2.14491430907634</v>
      </c>
      <c r="G92" s="34">
        <v>2.5786</v>
      </c>
      <c r="H92" s="35">
        <v>21.1182742931815</v>
      </c>
      <c r="I92" s="34">
        <v>1.8467</v>
      </c>
      <c r="J92" s="35">
        <v>15.1241437746135</v>
      </c>
      <c r="K92" s="34">
        <v>0</v>
      </c>
      <c r="L92" s="40">
        <v>0</v>
      </c>
      <c r="M92" s="41">
        <v>0.79748</v>
      </c>
      <c r="N92" s="42">
        <v>6.53121902711797</v>
      </c>
      <c r="O92" s="41">
        <v>0.31615</v>
      </c>
      <c r="P92" s="42">
        <v>2.58921213751235</v>
      </c>
      <c r="Q92" s="41">
        <v>0.48133</v>
      </c>
      <c r="R92" s="42">
        <v>3.94200688960563</v>
      </c>
      <c r="S92" s="41">
        <v>6.725598</v>
      </c>
      <c r="T92" s="41">
        <v>55.0814485960107</v>
      </c>
      <c r="U92" s="41">
        <v>6.672704</v>
      </c>
      <c r="V92" s="41">
        <v>54.6482561658301</v>
      </c>
      <c r="W92" s="41">
        <v>0.052894</v>
      </c>
      <c r="X92" s="42">
        <v>0.433192430180541</v>
      </c>
      <c r="Y92" s="57">
        <v>199.558041237113</v>
      </c>
      <c r="Z92" s="57">
        <v>3.5925925925925</v>
      </c>
      <c r="AA92" s="57">
        <v>0.6160164271</v>
      </c>
      <c r="AB92" s="57">
        <v>8.08333333333</v>
      </c>
    </row>
    <row r="93" s="19" customFormat="1" ht="15" customHeight="1" spans="1:28">
      <c r="A93" s="33" t="s">
        <v>223</v>
      </c>
      <c r="B93" s="34">
        <v>11.51366</v>
      </c>
      <c r="C93" s="34">
        <v>4.90419</v>
      </c>
      <c r="D93" s="35">
        <v>42.5945355343132</v>
      </c>
      <c r="E93" s="34">
        <v>0.4131</v>
      </c>
      <c r="F93" s="35">
        <v>3.58791209745641</v>
      </c>
      <c r="G93" s="34">
        <v>3.1106</v>
      </c>
      <c r="H93" s="35">
        <v>27.01660462442</v>
      </c>
      <c r="I93" s="34">
        <v>1.38049</v>
      </c>
      <c r="J93" s="35">
        <v>11.9900188124367</v>
      </c>
      <c r="K93" s="34">
        <v>0</v>
      </c>
      <c r="L93" s="40">
        <v>0</v>
      </c>
      <c r="M93" s="41">
        <v>0.40341</v>
      </c>
      <c r="N93" s="42">
        <v>3.50375119640497</v>
      </c>
      <c r="O93" s="41">
        <v>0.04622</v>
      </c>
      <c r="P93" s="42">
        <v>0.401436207079243</v>
      </c>
      <c r="Q93" s="41">
        <v>0.35719</v>
      </c>
      <c r="R93" s="42">
        <v>3.10231498932572</v>
      </c>
      <c r="S93" s="41">
        <v>6.20606</v>
      </c>
      <c r="T93" s="41">
        <v>53.9017132692819</v>
      </c>
      <c r="U93" s="41">
        <v>6.205752</v>
      </c>
      <c r="V93" s="41">
        <v>53.8990381859461</v>
      </c>
      <c r="W93" s="41">
        <v>0.000308</v>
      </c>
      <c r="X93" s="42">
        <v>0.00267508333579418</v>
      </c>
      <c r="Y93" s="57">
        <v>162.160392156863</v>
      </c>
      <c r="Z93" s="57">
        <v>4.25</v>
      </c>
      <c r="AA93" s="57">
        <v>1.2676056338</v>
      </c>
      <c r="AB93" s="57">
        <v>42.5</v>
      </c>
    </row>
    <row r="94" s="19" customFormat="1" ht="15" customHeight="1" spans="1:28">
      <c r="A94" s="33" t="s">
        <v>224</v>
      </c>
      <c r="B94" s="34">
        <v>5.220225</v>
      </c>
      <c r="C94" s="34">
        <v>1.53401</v>
      </c>
      <c r="D94" s="35">
        <v>29.3858981174183</v>
      </c>
      <c r="E94" s="34">
        <v>0.0162</v>
      </c>
      <c r="F94" s="35">
        <v>0.31033145123055</v>
      </c>
      <c r="G94" s="34">
        <v>1.005</v>
      </c>
      <c r="H94" s="35">
        <v>19.2520437337471</v>
      </c>
      <c r="I94" s="34">
        <v>0.51281</v>
      </c>
      <c r="J94" s="35">
        <v>9.82352293244065</v>
      </c>
      <c r="K94" s="34">
        <v>0</v>
      </c>
      <c r="L94" s="40">
        <v>0</v>
      </c>
      <c r="M94" s="41">
        <v>0.08005</v>
      </c>
      <c r="N94" s="42">
        <v>1.5334588068522</v>
      </c>
      <c r="O94" s="41">
        <v>0.03535</v>
      </c>
      <c r="P94" s="42">
        <v>0.677173876604936</v>
      </c>
      <c r="Q94" s="41">
        <v>0.0447</v>
      </c>
      <c r="R94" s="42">
        <v>0.856284930247259</v>
      </c>
      <c r="S94" s="41">
        <v>3.606165</v>
      </c>
      <c r="T94" s="41">
        <v>69.0806430757295</v>
      </c>
      <c r="U94" s="41">
        <v>3.593313</v>
      </c>
      <c r="V94" s="41">
        <v>68.8344467910866</v>
      </c>
      <c r="W94" s="41">
        <v>0.012852</v>
      </c>
      <c r="X94" s="42">
        <v>0.246196284642903</v>
      </c>
      <c r="Y94" s="57">
        <v>118.515</v>
      </c>
      <c r="Z94" s="57">
        <v>3</v>
      </c>
      <c r="AA94" s="57">
        <v>0.20470829068</v>
      </c>
      <c r="AB94" s="57">
        <v>1</v>
      </c>
    </row>
    <row r="95" s="19" customFormat="1" ht="15" customHeight="1" spans="1:28">
      <c r="A95" s="33" t="s">
        <v>225</v>
      </c>
      <c r="B95" s="34">
        <v>4.135431</v>
      </c>
      <c r="C95" s="34">
        <v>1.74051</v>
      </c>
      <c r="D95" s="35">
        <v>42.0877533683913</v>
      </c>
      <c r="E95" s="34">
        <v>0.1485</v>
      </c>
      <c r="F95" s="35">
        <v>3.59091954381538</v>
      </c>
      <c r="G95" s="34">
        <v>1.1137</v>
      </c>
      <c r="H95" s="35">
        <v>26.9306875147959</v>
      </c>
      <c r="I95" s="34">
        <v>0.47831</v>
      </c>
      <c r="J95" s="35">
        <v>11.56614630978</v>
      </c>
      <c r="K95" s="34">
        <v>0</v>
      </c>
      <c r="L95" s="40">
        <v>0</v>
      </c>
      <c r="M95" s="41">
        <v>0.12386</v>
      </c>
      <c r="N95" s="42">
        <v>2.99509289358231</v>
      </c>
      <c r="O95" s="41">
        <v>0.02675</v>
      </c>
      <c r="P95" s="42">
        <v>0.646849143414556</v>
      </c>
      <c r="Q95" s="41">
        <v>0.09711</v>
      </c>
      <c r="R95" s="42">
        <v>2.34824375016776</v>
      </c>
      <c r="S95" s="41">
        <v>2.271061</v>
      </c>
      <c r="T95" s="41">
        <v>54.9171537380263</v>
      </c>
      <c r="U95" s="41">
        <v>2.271061</v>
      </c>
      <c r="V95" s="41">
        <v>54.9171537380263</v>
      </c>
      <c r="W95" s="41">
        <v>0</v>
      </c>
      <c r="X95" s="42">
        <v>0</v>
      </c>
      <c r="Y95" s="57">
        <v>99.4516363636364</v>
      </c>
      <c r="Z95" s="57">
        <v>2.6190476190476</v>
      </c>
      <c r="AA95" s="57">
        <v>2.32815964523</v>
      </c>
      <c r="AB95" s="57">
        <v>12.22222222222</v>
      </c>
    </row>
    <row r="96" s="19" customFormat="1" ht="15" customHeight="1" spans="1:28">
      <c r="A96" s="33" t="s">
        <v>226</v>
      </c>
      <c r="B96" s="34">
        <v>12.935543</v>
      </c>
      <c r="C96" s="34">
        <v>2.94165</v>
      </c>
      <c r="D96" s="35">
        <v>22.7408312121107</v>
      </c>
      <c r="E96" s="34">
        <v>0.0864</v>
      </c>
      <c r="F96" s="35">
        <v>0.667927121420415</v>
      </c>
      <c r="G96" s="34">
        <v>2.5177</v>
      </c>
      <c r="H96" s="35">
        <v>19.4634272407428</v>
      </c>
      <c r="I96" s="34">
        <v>0.33755</v>
      </c>
      <c r="J96" s="35">
        <v>2.60947684994747</v>
      </c>
      <c r="K96" s="34">
        <v>0</v>
      </c>
      <c r="L96" s="40">
        <v>0</v>
      </c>
      <c r="M96" s="41">
        <v>0.41086</v>
      </c>
      <c r="N96" s="42">
        <v>3.1762099202175</v>
      </c>
      <c r="O96" s="41">
        <v>0.102</v>
      </c>
      <c r="P96" s="42">
        <v>0.788525073899101</v>
      </c>
      <c r="Q96" s="41">
        <v>0.30886</v>
      </c>
      <c r="R96" s="42">
        <v>2.3876848463184</v>
      </c>
      <c r="S96" s="41">
        <v>9.583033</v>
      </c>
      <c r="T96" s="41">
        <v>74.0829588676718</v>
      </c>
      <c r="U96" s="41">
        <v>9.541816</v>
      </c>
      <c r="V96" s="41">
        <v>73.7643251620748</v>
      </c>
      <c r="W96" s="41">
        <v>0.041217</v>
      </c>
      <c r="X96" s="42">
        <v>0.318633705597051</v>
      </c>
      <c r="Y96" s="57">
        <v>144.994375</v>
      </c>
      <c r="Z96" s="57">
        <v>4.5714285714285</v>
      </c>
      <c r="AA96" s="57">
        <v>0.19471488178</v>
      </c>
      <c r="AB96" s="57">
        <v>5.33333333333</v>
      </c>
    </row>
    <row r="97" s="19" customFormat="1" ht="15" customHeight="1" spans="1:28">
      <c r="A97" s="33" t="s">
        <v>227</v>
      </c>
      <c r="B97" s="34">
        <v>17.50529</v>
      </c>
      <c r="C97" s="34">
        <v>6.07693</v>
      </c>
      <c r="D97" s="35">
        <v>34.7148204914057</v>
      </c>
      <c r="E97" s="34">
        <v>0.4725</v>
      </c>
      <c r="F97" s="35">
        <v>2.69918407521384</v>
      </c>
      <c r="G97" s="34">
        <v>3.5311</v>
      </c>
      <c r="H97" s="35">
        <v>20.1716166941536</v>
      </c>
      <c r="I97" s="34">
        <v>2.07333</v>
      </c>
      <c r="J97" s="35">
        <v>11.8440197220383</v>
      </c>
      <c r="K97" s="34">
        <v>0</v>
      </c>
      <c r="L97" s="40">
        <v>0</v>
      </c>
      <c r="M97" s="41">
        <v>0.5875</v>
      </c>
      <c r="N97" s="42">
        <v>3.3561283474881</v>
      </c>
      <c r="O97" s="41">
        <v>0.18551</v>
      </c>
      <c r="P97" s="42">
        <v>1.05973679956173</v>
      </c>
      <c r="Q97" s="41">
        <v>0.40199</v>
      </c>
      <c r="R97" s="42">
        <v>2.29639154792637</v>
      </c>
      <c r="S97" s="41">
        <v>10.84086</v>
      </c>
      <c r="T97" s="41">
        <v>61.9290511611062</v>
      </c>
      <c r="U97" s="41">
        <v>10.801218</v>
      </c>
      <c r="V97" s="41">
        <v>61.7025939016149</v>
      </c>
      <c r="W97" s="41">
        <v>0.039642</v>
      </c>
      <c r="X97" s="42">
        <v>0.226457259491274</v>
      </c>
      <c r="Y97" s="57">
        <v>148.687542857143</v>
      </c>
      <c r="Z97" s="57">
        <v>5.46875</v>
      </c>
      <c r="AA97" s="57">
        <v>0.85767890645</v>
      </c>
      <c r="AB97" s="57">
        <v>11.66666666666</v>
      </c>
    </row>
    <row r="98" s="19" customFormat="1" ht="15" customHeight="1" spans="1:28">
      <c r="A98" s="33" t="s">
        <v>228</v>
      </c>
      <c r="B98" s="34">
        <v>5.848602</v>
      </c>
      <c r="C98" s="34">
        <v>1.89978</v>
      </c>
      <c r="D98" s="35">
        <v>32.4826343115842</v>
      </c>
      <c r="E98" s="34">
        <v>0.0999</v>
      </c>
      <c r="F98" s="35">
        <v>1.70810049991434</v>
      </c>
      <c r="G98" s="34">
        <v>1.0576</v>
      </c>
      <c r="H98" s="35">
        <v>18.082953840935</v>
      </c>
      <c r="I98" s="34">
        <v>0.74228</v>
      </c>
      <c r="J98" s="35">
        <v>12.6915799707349</v>
      </c>
      <c r="K98" s="34">
        <v>0</v>
      </c>
      <c r="L98" s="40">
        <v>0</v>
      </c>
      <c r="M98" s="41">
        <v>0.08091</v>
      </c>
      <c r="N98" s="42">
        <v>1.38340752200269</v>
      </c>
      <c r="O98" s="41">
        <v>0.00595</v>
      </c>
      <c r="P98" s="42">
        <v>0.101733713458362</v>
      </c>
      <c r="Q98" s="41">
        <v>0.07496</v>
      </c>
      <c r="R98" s="42">
        <v>1.28167380854433</v>
      </c>
      <c r="S98" s="41">
        <v>3.867912</v>
      </c>
      <c r="T98" s="41">
        <v>66.1339581664131</v>
      </c>
      <c r="U98" s="41">
        <v>3.85698</v>
      </c>
      <c r="V98" s="41">
        <v>65.9470417032993</v>
      </c>
      <c r="W98" s="41">
        <v>0.010932</v>
      </c>
      <c r="X98" s="42">
        <v>0.186916463113749</v>
      </c>
      <c r="Y98" s="57">
        <v>185.947027027027</v>
      </c>
      <c r="Z98" s="57">
        <v>4.1111111111111</v>
      </c>
      <c r="AA98" s="57">
        <v>0.86788813886</v>
      </c>
      <c r="AB98" s="57">
        <v>8.22222222222</v>
      </c>
    </row>
    <row r="99" s="19" customFormat="1" ht="15" customHeight="1" spans="1:28">
      <c r="A99" s="33" t="s">
        <v>229</v>
      </c>
      <c r="B99" s="34">
        <v>21.269655</v>
      </c>
      <c r="C99" s="34">
        <v>5.82309</v>
      </c>
      <c r="D99" s="35">
        <v>27.3774539361358</v>
      </c>
      <c r="E99" s="34">
        <v>0.0999</v>
      </c>
      <c r="F99" s="35">
        <v>0.469683217710866</v>
      </c>
      <c r="G99" s="34">
        <v>2.18414</v>
      </c>
      <c r="H99" s="35">
        <v>10.2688078391492</v>
      </c>
      <c r="I99" s="34">
        <v>3.53905</v>
      </c>
      <c r="J99" s="35">
        <v>16.6389628792757</v>
      </c>
      <c r="K99" s="34">
        <v>0</v>
      </c>
      <c r="L99" s="40">
        <v>0</v>
      </c>
      <c r="M99" s="41">
        <v>0.37583</v>
      </c>
      <c r="N99" s="42">
        <v>1.76697741453728</v>
      </c>
      <c r="O99" s="41">
        <v>0.0925</v>
      </c>
      <c r="P99" s="42">
        <v>0.434891868250801</v>
      </c>
      <c r="Q99" s="41">
        <v>0.28333</v>
      </c>
      <c r="R99" s="42">
        <v>1.33208554628648</v>
      </c>
      <c r="S99" s="41">
        <v>15.070735</v>
      </c>
      <c r="T99" s="41">
        <v>70.8555686493269</v>
      </c>
      <c r="U99" s="41">
        <v>15.018364</v>
      </c>
      <c r="V99" s="41">
        <v>70.6093446273576</v>
      </c>
      <c r="W99" s="41">
        <v>0.052371</v>
      </c>
      <c r="X99" s="42">
        <v>0.246224021969327</v>
      </c>
      <c r="Y99" s="57">
        <v>88.5143243243243</v>
      </c>
      <c r="Z99" s="57">
        <v>6.1666666666666</v>
      </c>
      <c r="AA99" s="57">
        <v>0.14051522248</v>
      </c>
      <c r="AB99" s="57">
        <v>3.08333333333</v>
      </c>
    </row>
    <row r="100" s="19" customFormat="1" ht="15" customHeight="1" spans="1:28">
      <c r="A100" s="33" t="s">
        <v>230</v>
      </c>
      <c r="B100" s="34">
        <v>25.237367</v>
      </c>
      <c r="C100" s="34">
        <v>10.265202</v>
      </c>
      <c r="D100" s="35">
        <v>40.6746155413122</v>
      </c>
      <c r="E100" s="34">
        <v>0.8322</v>
      </c>
      <c r="F100" s="35">
        <v>3.29749137459546</v>
      </c>
      <c r="G100" s="34">
        <v>4.939</v>
      </c>
      <c r="H100" s="35">
        <v>19.5701873337262</v>
      </c>
      <c r="I100" s="34">
        <v>4.494002</v>
      </c>
      <c r="J100" s="35">
        <v>17.8069368329905</v>
      </c>
      <c r="K100" s="34">
        <v>0</v>
      </c>
      <c r="L100" s="40">
        <v>0</v>
      </c>
      <c r="M100" s="41">
        <v>-4.051665</v>
      </c>
      <c r="N100" s="42">
        <v>-16.0542302214015</v>
      </c>
      <c r="O100" s="41">
        <v>-4.378985</v>
      </c>
      <c r="P100" s="42">
        <v>-17.3511959468672</v>
      </c>
      <c r="Q100" s="41">
        <v>0.32732</v>
      </c>
      <c r="R100" s="42">
        <v>1.29696572546573</v>
      </c>
      <c r="S100" s="41">
        <v>19.02383</v>
      </c>
      <c r="T100" s="41">
        <v>75.3796146800892</v>
      </c>
      <c r="U100" s="41">
        <v>19.02383</v>
      </c>
      <c r="V100" s="41">
        <v>75.3796146800892</v>
      </c>
      <c r="W100" s="41">
        <v>0</v>
      </c>
      <c r="X100" s="42">
        <v>0</v>
      </c>
      <c r="Y100" s="57">
        <v>-17.8843831168831</v>
      </c>
      <c r="Z100" s="57">
        <v>4.6666666666666</v>
      </c>
      <c r="AA100" s="57">
        <v>0.88070456365</v>
      </c>
      <c r="AB100" s="57">
        <v>20.53333333333</v>
      </c>
    </row>
    <row r="101" s="19" customFormat="1" ht="15" customHeight="1" spans="1:28">
      <c r="A101" s="33" t="s">
        <v>231</v>
      </c>
      <c r="B101" s="34">
        <v>15.44349</v>
      </c>
      <c r="C101" s="34">
        <v>4.47253</v>
      </c>
      <c r="D101" s="35">
        <v>28.960617062594</v>
      </c>
      <c r="E101" s="34">
        <v>0.2079</v>
      </c>
      <c r="F101" s="35">
        <v>1.3461983010317</v>
      </c>
      <c r="G101" s="34">
        <v>1.889</v>
      </c>
      <c r="H101" s="35">
        <v>12.2316911527122</v>
      </c>
      <c r="I101" s="34">
        <v>2.37563</v>
      </c>
      <c r="J101" s="35">
        <v>15.3827276088501</v>
      </c>
      <c r="K101" s="34">
        <v>0</v>
      </c>
      <c r="L101" s="40">
        <v>0</v>
      </c>
      <c r="M101" s="41">
        <v>0.39953</v>
      </c>
      <c r="N101" s="42">
        <v>2.58704476773061</v>
      </c>
      <c r="O101" s="41">
        <v>0.0747</v>
      </c>
      <c r="P101" s="42">
        <v>0.483698956647753</v>
      </c>
      <c r="Q101" s="41">
        <v>0.32483</v>
      </c>
      <c r="R101" s="42">
        <v>2.10334581108286</v>
      </c>
      <c r="S101" s="41">
        <v>10.57143</v>
      </c>
      <c r="T101" s="41">
        <v>68.4523381696754</v>
      </c>
      <c r="U101" s="41">
        <v>10.557797</v>
      </c>
      <c r="V101" s="41">
        <v>68.3640614912821</v>
      </c>
      <c r="W101" s="41">
        <v>0.013633</v>
      </c>
      <c r="X101" s="42">
        <v>0.0882766783932906</v>
      </c>
      <c r="Y101" s="57">
        <v>99.8049350649351</v>
      </c>
      <c r="Z101" s="57">
        <v>3.2083333333333</v>
      </c>
      <c r="AA101" s="57">
        <v>0.29006526468</v>
      </c>
      <c r="AB101" s="57">
        <v>10.26666666666</v>
      </c>
    </row>
    <row r="102" s="19" customFormat="1" ht="15" customHeight="1" spans="1:28">
      <c r="A102" s="33" t="s">
        <v>232</v>
      </c>
      <c r="B102" s="34">
        <v>7.689891</v>
      </c>
      <c r="C102" s="34">
        <v>2.99627</v>
      </c>
      <c r="D102" s="35">
        <v>38.9637512417276</v>
      </c>
      <c r="E102" s="34">
        <v>0.1269</v>
      </c>
      <c r="F102" s="35">
        <v>1.65021844913016</v>
      </c>
      <c r="G102" s="34">
        <v>1.6645</v>
      </c>
      <c r="H102" s="35">
        <v>21.6453003039965</v>
      </c>
      <c r="I102" s="34">
        <v>1.20487</v>
      </c>
      <c r="J102" s="35">
        <v>15.6682324886009</v>
      </c>
      <c r="K102" s="34">
        <v>0</v>
      </c>
      <c r="L102" s="40">
        <v>0</v>
      </c>
      <c r="M102" s="41">
        <v>0.31197</v>
      </c>
      <c r="N102" s="42">
        <v>4.05688455141952</v>
      </c>
      <c r="O102" s="41">
        <v>0.08413</v>
      </c>
      <c r="P102" s="42">
        <v>1.09403371257148</v>
      </c>
      <c r="Q102" s="41">
        <v>0.22784</v>
      </c>
      <c r="R102" s="42">
        <v>2.96285083884804</v>
      </c>
      <c r="S102" s="41">
        <v>4.381651</v>
      </c>
      <c r="T102" s="41">
        <v>56.9793642068529</v>
      </c>
      <c r="U102" s="41">
        <v>4.354438</v>
      </c>
      <c r="V102" s="41">
        <v>56.6254840283172</v>
      </c>
      <c r="W102" s="41">
        <v>0.027213</v>
      </c>
      <c r="X102" s="42">
        <v>0.353880178535691</v>
      </c>
      <c r="Y102" s="57">
        <v>199.684680851064</v>
      </c>
      <c r="Z102" s="57">
        <v>5.875</v>
      </c>
      <c r="AA102" s="57">
        <v>0.42895442359</v>
      </c>
      <c r="AB102" s="57">
        <v>5.22222222222</v>
      </c>
    </row>
    <row r="103" s="19" customFormat="1" ht="15" customHeight="1" spans="1:28">
      <c r="A103" s="33" t="s">
        <v>233</v>
      </c>
      <c r="B103" s="34">
        <v>8.899429</v>
      </c>
      <c r="C103" s="34">
        <v>2.83037</v>
      </c>
      <c r="D103" s="35">
        <v>31.8039505680645</v>
      </c>
      <c r="E103" s="34">
        <v>0.081</v>
      </c>
      <c r="F103" s="35">
        <v>0.910170753651723</v>
      </c>
      <c r="G103" s="34">
        <v>1.38027</v>
      </c>
      <c r="H103" s="35">
        <v>15.5096467425045</v>
      </c>
      <c r="I103" s="34">
        <v>1.3691</v>
      </c>
      <c r="J103" s="35">
        <v>15.3841330719083</v>
      </c>
      <c r="K103" s="34">
        <v>0</v>
      </c>
      <c r="L103" s="40">
        <v>0</v>
      </c>
      <c r="M103" s="41">
        <v>0.20716</v>
      </c>
      <c r="N103" s="42">
        <v>2.32778979415421</v>
      </c>
      <c r="O103" s="41">
        <v>0.0774</v>
      </c>
      <c r="P103" s="42">
        <v>0.869718720156091</v>
      </c>
      <c r="Q103" s="41">
        <v>0.12976</v>
      </c>
      <c r="R103" s="42">
        <v>1.45807107399812</v>
      </c>
      <c r="S103" s="41">
        <v>5.861899</v>
      </c>
      <c r="T103" s="41">
        <v>65.8682596377813</v>
      </c>
      <c r="U103" s="41">
        <v>5.822217</v>
      </c>
      <c r="V103" s="41">
        <v>65.4223658618997</v>
      </c>
      <c r="W103" s="41">
        <v>0.039682</v>
      </c>
      <c r="X103" s="42">
        <v>0.445893775881576</v>
      </c>
      <c r="Y103" s="57">
        <v>133.823</v>
      </c>
      <c r="Z103" s="57">
        <v>1.1111111111111</v>
      </c>
      <c r="AA103" s="57">
        <v>0.79411764705</v>
      </c>
      <c r="AB103" s="57">
        <v>6.66666666666</v>
      </c>
    </row>
    <row r="104" s="19" customFormat="1" ht="15" customHeight="1" spans="1:28">
      <c r="A104" s="33" t="s">
        <v>234</v>
      </c>
      <c r="B104" s="34">
        <v>16.194121</v>
      </c>
      <c r="C104" s="34">
        <v>3.8135</v>
      </c>
      <c r="D104" s="35">
        <v>23.5486692979508</v>
      </c>
      <c r="E104" s="34">
        <v>0</v>
      </c>
      <c r="F104" s="35">
        <v>0</v>
      </c>
      <c r="G104" s="34">
        <v>2.143</v>
      </c>
      <c r="H104" s="35">
        <v>13.2331974054041</v>
      </c>
      <c r="I104" s="34">
        <v>1.6705</v>
      </c>
      <c r="J104" s="35">
        <v>10.3154718925467</v>
      </c>
      <c r="K104" s="34">
        <v>0</v>
      </c>
      <c r="L104" s="40">
        <v>0</v>
      </c>
      <c r="M104" s="41">
        <v>0.09698</v>
      </c>
      <c r="N104" s="42">
        <v>0.598859302088702</v>
      </c>
      <c r="O104" s="41">
        <v>0.00925</v>
      </c>
      <c r="P104" s="42">
        <v>0.0571194941670499</v>
      </c>
      <c r="Q104" s="41">
        <v>0.08773</v>
      </c>
      <c r="R104" s="42">
        <v>0.541739807921653</v>
      </c>
      <c r="S104" s="41">
        <v>12.283641</v>
      </c>
      <c r="T104" s="41">
        <v>75.8524713999605</v>
      </c>
      <c r="U104" s="41">
        <v>12.283641</v>
      </c>
      <c r="V104" s="41">
        <v>75.8524713999605</v>
      </c>
      <c r="W104" s="41">
        <v>0</v>
      </c>
      <c r="X104" s="42">
        <v>0</v>
      </c>
      <c r="Y104" s="57">
        <v>0</v>
      </c>
      <c r="Z104" s="57">
        <v>0</v>
      </c>
      <c r="AA104" s="57">
        <v>0</v>
      </c>
      <c r="AB104" s="57">
        <v>0</v>
      </c>
    </row>
    <row r="105" s="19" customFormat="1" ht="15" customHeight="1" spans="1:28">
      <c r="A105" s="33" t="s">
        <v>235</v>
      </c>
      <c r="B105" s="34">
        <v>82.996329</v>
      </c>
      <c r="C105" s="34">
        <v>7.3595</v>
      </c>
      <c r="D105" s="35">
        <v>8.86725965915914</v>
      </c>
      <c r="E105" s="34">
        <v>0</v>
      </c>
      <c r="F105" s="35">
        <v>0</v>
      </c>
      <c r="G105" s="34">
        <v>6.5455</v>
      </c>
      <c r="H105" s="35">
        <v>7.88649338936425</v>
      </c>
      <c r="I105" s="34">
        <v>0.814</v>
      </c>
      <c r="J105" s="35">
        <v>0.980766269794897</v>
      </c>
      <c r="K105" s="34">
        <v>0</v>
      </c>
      <c r="L105" s="40">
        <v>0</v>
      </c>
      <c r="M105" s="41">
        <v>1.03966</v>
      </c>
      <c r="N105" s="42">
        <v>1.25265781333533</v>
      </c>
      <c r="O105" s="41">
        <v>0.21945</v>
      </c>
      <c r="P105" s="42">
        <v>0.264409284897408</v>
      </c>
      <c r="Q105" s="41">
        <v>0.82021</v>
      </c>
      <c r="R105" s="42">
        <v>0.988248528437926</v>
      </c>
      <c r="S105" s="41">
        <v>74.597169</v>
      </c>
      <c r="T105" s="41">
        <v>89.8800825275055</v>
      </c>
      <c r="U105" s="41">
        <v>74.332169</v>
      </c>
      <c r="V105" s="41">
        <v>89.5607912971669</v>
      </c>
      <c r="W105" s="41">
        <v>0.265</v>
      </c>
      <c r="X105" s="42">
        <v>0.319291230338633</v>
      </c>
      <c r="Y105" s="57">
        <v>0</v>
      </c>
      <c r="Z105" s="57">
        <v>0</v>
      </c>
      <c r="AA105" s="57">
        <v>0</v>
      </c>
      <c r="AB105" s="57">
        <v>0</v>
      </c>
    </row>
    <row r="106" s="19" customFormat="1" ht="15" customHeight="1" spans="1:28">
      <c r="A106" s="33" t="s">
        <v>236</v>
      </c>
      <c r="B106" s="34">
        <v>9.390761</v>
      </c>
      <c r="C106" s="34">
        <v>3.220639</v>
      </c>
      <c r="D106" s="35">
        <v>34.2958254394931</v>
      </c>
      <c r="E106" s="34">
        <v>0.0874</v>
      </c>
      <c r="F106" s="35">
        <v>0.930701995290903</v>
      </c>
      <c r="G106" s="34">
        <v>2.40375</v>
      </c>
      <c r="H106" s="35">
        <v>25.5969670615619</v>
      </c>
      <c r="I106" s="34">
        <v>0.729489</v>
      </c>
      <c r="J106" s="35">
        <v>7.76815638264034</v>
      </c>
      <c r="K106" s="34">
        <v>0</v>
      </c>
      <c r="L106" s="40">
        <v>0</v>
      </c>
      <c r="M106" s="41">
        <v>0.43551</v>
      </c>
      <c r="N106" s="42">
        <v>4.63764331772473</v>
      </c>
      <c r="O106" s="41">
        <v>0.25866</v>
      </c>
      <c r="P106" s="42">
        <v>2.75440936043415</v>
      </c>
      <c r="Q106" s="41">
        <v>0.17685</v>
      </c>
      <c r="R106" s="42">
        <v>1.88323395729058</v>
      </c>
      <c r="S106" s="41">
        <v>5.734612</v>
      </c>
      <c r="T106" s="41">
        <v>61.0665312427821</v>
      </c>
      <c r="U106" s="41">
        <v>5.718753</v>
      </c>
      <c r="V106" s="41">
        <v>60.8976524905703</v>
      </c>
      <c r="W106" s="41">
        <v>0.015859</v>
      </c>
      <c r="X106" s="42">
        <v>0.168878752211881</v>
      </c>
      <c r="Y106" s="57">
        <v>144.258260869565</v>
      </c>
      <c r="Z106" s="57">
        <v>5.75</v>
      </c>
      <c r="AA106" s="57">
        <v>0.21108179419</v>
      </c>
      <c r="AB106" s="57">
        <v>3.06666666666</v>
      </c>
    </row>
    <row r="107" s="19" customFormat="1" ht="15" customHeight="1" spans="1:28">
      <c r="A107" s="33" t="s">
        <v>237</v>
      </c>
      <c r="B107" s="34">
        <v>141.538631</v>
      </c>
      <c r="C107" s="34">
        <v>33.295138</v>
      </c>
      <c r="D107" s="35">
        <v>23.5237106398182</v>
      </c>
      <c r="E107" s="34">
        <v>1.65209</v>
      </c>
      <c r="F107" s="35">
        <v>1.16723610248851</v>
      </c>
      <c r="G107" s="34">
        <v>16.571</v>
      </c>
      <c r="H107" s="35">
        <v>11.7077577216357</v>
      </c>
      <c r="I107" s="34">
        <v>15.072048</v>
      </c>
      <c r="J107" s="35">
        <v>10.6487168156939</v>
      </c>
      <c r="K107" s="34">
        <v>0</v>
      </c>
      <c r="L107" s="40">
        <v>0</v>
      </c>
      <c r="M107" s="41">
        <v>5.790112</v>
      </c>
      <c r="N107" s="42">
        <v>4.09083510211428</v>
      </c>
      <c r="O107" s="41">
        <v>3.415502</v>
      </c>
      <c r="P107" s="42">
        <v>2.41312352385265</v>
      </c>
      <c r="Q107" s="41">
        <v>2.37461</v>
      </c>
      <c r="R107" s="42">
        <v>1.67771157826163</v>
      </c>
      <c r="S107" s="41">
        <v>102.453381</v>
      </c>
      <c r="T107" s="41">
        <v>72.3854542580675</v>
      </c>
      <c r="U107" s="41">
        <v>102.25717</v>
      </c>
      <c r="V107" s="41">
        <v>72.2468270870869</v>
      </c>
      <c r="W107" s="41">
        <v>0.196211</v>
      </c>
      <c r="X107" s="42">
        <v>0.138627170980621</v>
      </c>
      <c r="Y107" s="57">
        <v>174.189007633588</v>
      </c>
      <c r="Z107" s="57">
        <v>6.7663551401869</v>
      </c>
      <c r="AA107" s="57">
        <v>0.94510739856</v>
      </c>
      <c r="AB107" s="57">
        <v>43.66666666666</v>
      </c>
    </row>
    <row r="108" s="19" customFormat="1" ht="15" customHeight="1" spans="1:28">
      <c r="A108" s="33" t="s">
        <v>238</v>
      </c>
      <c r="B108" s="34">
        <v>10.146032</v>
      </c>
      <c r="C108" s="34">
        <v>3.756252</v>
      </c>
      <c r="D108" s="35">
        <v>37.021882052018</v>
      </c>
      <c r="E108" s="34">
        <v>0.2878</v>
      </c>
      <c r="F108" s="35">
        <v>2.83657690021084</v>
      </c>
      <c r="G108" s="34">
        <v>2.0907</v>
      </c>
      <c r="H108" s="35">
        <v>20.6060852163683</v>
      </c>
      <c r="I108" s="34">
        <v>1.377752</v>
      </c>
      <c r="J108" s="35">
        <v>13.5792199354388</v>
      </c>
      <c r="K108" s="34">
        <v>0</v>
      </c>
      <c r="L108" s="40">
        <v>0</v>
      </c>
      <c r="M108" s="41">
        <v>0.48613</v>
      </c>
      <c r="N108" s="42">
        <v>4.79133123175641</v>
      </c>
      <c r="O108" s="41">
        <v>0.27374</v>
      </c>
      <c r="P108" s="42">
        <v>2.6980005582478</v>
      </c>
      <c r="Q108" s="41">
        <v>0.21239</v>
      </c>
      <c r="R108" s="42">
        <v>2.09333067350862</v>
      </c>
      <c r="S108" s="41">
        <v>5.90365</v>
      </c>
      <c r="T108" s="41">
        <v>58.1867867162256</v>
      </c>
      <c r="U108" s="41">
        <v>5.879682</v>
      </c>
      <c r="V108" s="41">
        <v>57.9505564342789</v>
      </c>
      <c r="W108" s="41">
        <v>0.023968</v>
      </c>
      <c r="X108" s="42">
        <v>0.236230281946676</v>
      </c>
      <c r="Y108" s="57">
        <v>150.050350877193</v>
      </c>
      <c r="Z108" s="57">
        <v>5.4166666666666</v>
      </c>
      <c r="AA108" s="57">
        <v>0.45413260672</v>
      </c>
      <c r="AB108" s="57">
        <v>6.33333333333</v>
      </c>
    </row>
    <row r="109" s="19" customFormat="1" ht="15" customHeight="1" spans="1:28">
      <c r="A109" s="33" t="s">
        <v>239</v>
      </c>
      <c r="B109" s="34">
        <v>26.942484</v>
      </c>
      <c r="C109" s="34">
        <v>9.84281</v>
      </c>
      <c r="D109" s="35">
        <v>36.5326745670518</v>
      </c>
      <c r="E109" s="34">
        <v>1.1439</v>
      </c>
      <c r="F109" s="35">
        <v>4.24571097453375</v>
      </c>
      <c r="G109" s="34">
        <v>5.5463</v>
      </c>
      <c r="H109" s="35">
        <v>20.5857039759214</v>
      </c>
      <c r="I109" s="34">
        <v>3.15261</v>
      </c>
      <c r="J109" s="35">
        <v>11.7012596165966</v>
      </c>
      <c r="K109" s="34">
        <v>0</v>
      </c>
      <c r="L109" s="40">
        <v>0</v>
      </c>
      <c r="M109" s="41">
        <v>1.45938</v>
      </c>
      <c r="N109" s="42">
        <v>5.41664977883999</v>
      </c>
      <c r="O109" s="41">
        <v>0.57434</v>
      </c>
      <c r="P109" s="42">
        <v>2.13172623578435</v>
      </c>
      <c r="Q109" s="41">
        <v>0.88504</v>
      </c>
      <c r="R109" s="42">
        <v>3.28492354305564</v>
      </c>
      <c r="S109" s="41">
        <v>15.640294</v>
      </c>
      <c r="T109" s="41">
        <v>58.0506756541082</v>
      </c>
      <c r="U109" s="41">
        <v>15.562758</v>
      </c>
      <c r="V109" s="41">
        <v>57.7628922411163</v>
      </c>
      <c r="W109" s="41">
        <v>0.077536</v>
      </c>
      <c r="X109" s="42">
        <v>0.287783412991913</v>
      </c>
      <c r="Y109" s="57">
        <v>92.2213967611336</v>
      </c>
      <c r="Z109" s="57">
        <v>9.1</v>
      </c>
      <c r="AA109" s="57">
        <v>1.29465356029</v>
      </c>
      <c r="AB109" s="57">
        <v>53.11827956989</v>
      </c>
    </row>
    <row r="110" s="19" customFormat="1" ht="15" customHeight="1" spans="1:28">
      <c r="A110" s="33" t="s">
        <v>240</v>
      </c>
      <c r="B110" s="34">
        <v>22.035395</v>
      </c>
      <c r="C110" s="34">
        <v>10.443677</v>
      </c>
      <c r="D110" s="35">
        <v>47.3950069876215</v>
      </c>
      <c r="E110" s="34">
        <v>0.7223</v>
      </c>
      <c r="F110" s="35">
        <v>3.27790811101866</v>
      </c>
      <c r="G110" s="34">
        <v>4.5633</v>
      </c>
      <c r="H110" s="35">
        <v>20.7089548428789</v>
      </c>
      <c r="I110" s="34">
        <v>5.158077</v>
      </c>
      <c r="J110" s="35">
        <v>23.4081440337239</v>
      </c>
      <c r="K110" s="34">
        <v>0</v>
      </c>
      <c r="L110" s="40">
        <v>0</v>
      </c>
      <c r="M110" s="41">
        <v>1.82128</v>
      </c>
      <c r="N110" s="42">
        <v>8.26524779791785</v>
      </c>
      <c r="O110" s="41">
        <v>1.19379</v>
      </c>
      <c r="P110" s="42">
        <v>5.41760199896575</v>
      </c>
      <c r="Q110" s="41">
        <v>0.62749</v>
      </c>
      <c r="R110" s="42">
        <v>2.84764579895209</v>
      </c>
      <c r="S110" s="41">
        <v>9.770438</v>
      </c>
      <c r="T110" s="41">
        <v>44.3397452144606</v>
      </c>
      <c r="U110" s="41">
        <v>9.74067</v>
      </c>
      <c r="V110" s="41">
        <v>44.2046534677504</v>
      </c>
      <c r="W110" s="41">
        <v>0.029768</v>
      </c>
      <c r="X110" s="42">
        <v>0.135091746710236</v>
      </c>
      <c r="Y110" s="57">
        <v>149.811757575758</v>
      </c>
      <c r="Z110" s="57">
        <v>8.1818181818181</v>
      </c>
      <c r="AA110" s="57">
        <v>0.8123476848</v>
      </c>
      <c r="AB110" s="57">
        <v>27.5</v>
      </c>
    </row>
    <row r="111" s="19" customFormat="1" ht="15" customHeight="1" spans="1:28">
      <c r="A111" s="33" t="s">
        <v>241</v>
      </c>
      <c r="B111" s="34">
        <v>81.155794</v>
      </c>
      <c r="C111" s="34">
        <v>13.199794</v>
      </c>
      <c r="D111" s="35">
        <v>16.2647586196988</v>
      </c>
      <c r="E111" s="34">
        <v>0.6993</v>
      </c>
      <c r="F111" s="35">
        <v>0.861676000606931</v>
      </c>
      <c r="G111" s="34">
        <v>11.52952</v>
      </c>
      <c r="H111" s="35">
        <v>14.2066504826507</v>
      </c>
      <c r="I111" s="34">
        <v>0.970974</v>
      </c>
      <c r="J111" s="35">
        <v>1.19643213644118</v>
      </c>
      <c r="K111" s="34">
        <v>0</v>
      </c>
      <c r="L111" s="40">
        <v>0</v>
      </c>
      <c r="M111" s="41">
        <v>0.47773</v>
      </c>
      <c r="N111" s="42">
        <v>0.588657909008937</v>
      </c>
      <c r="O111" s="41">
        <v>0.18173</v>
      </c>
      <c r="P111" s="42">
        <v>0.223927326741452</v>
      </c>
      <c r="Q111" s="41">
        <v>0.296</v>
      </c>
      <c r="R111" s="42">
        <v>0.364730582267484</v>
      </c>
      <c r="S111" s="41">
        <v>67.47827</v>
      </c>
      <c r="T111" s="41">
        <v>83.1465834712923</v>
      </c>
      <c r="U111" s="41">
        <v>67.408187</v>
      </c>
      <c r="V111" s="41">
        <v>83.0602273449509</v>
      </c>
      <c r="W111" s="41">
        <v>0.070083</v>
      </c>
      <c r="X111" s="42">
        <v>0.0863561263413922</v>
      </c>
      <c r="Y111" s="57">
        <v>117.634663461538</v>
      </c>
      <c r="Z111" s="57">
        <v>7.5</v>
      </c>
      <c r="AA111" s="57">
        <v>0.35101930606</v>
      </c>
      <c r="AB111" s="57">
        <v>46.22222222222</v>
      </c>
    </row>
    <row r="112" s="19" customFormat="1" ht="15" customHeight="1" spans="1:28">
      <c r="A112" s="33" t="s">
        <v>242</v>
      </c>
      <c r="B112" s="11">
        <v>8.118379</v>
      </c>
      <c r="C112" s="11">
        <v>2.95628</v>
      </c>
      <c r="D112" s="27">
        <v>36.4146586405981</v>
      </c>
      <c r="E112" s="11">
        <v>0.1634</v>
      </c>
      <c r="F112" s="27">
        <v>2.01271707073543</v>
      </c>
      <c r="G112" s="11">
        <v>1.7371</v>
      </c>
      <c r="H112" s="27">
        <v>21.3971286632467</v>
      </c>
      <c r="I112" s="11">
        <v>1.05578</v>
      </c>
      <c r="J112" s="27">
        <v>13.004812906616</v>
      </c>
      <c r="K112" s="11">
        <v>0</v>
      </c>
      <c r="L112" s="37">
        <v>0</v>
      </c>
      <c r="M112" s="38">
        <v>0.25842</v>
      </c>
      <c r="N112" s="39">
        <v>3.18314776878488</v>
      </c>
      <c r="O112" s="38">
        <v>0.14437</v>
      </c>
      <c r="P112" s="39">
        <v>1.77831067014733</v>
      </c>
      <c r="Q112" s="38">
        <v>0.11405</v>
      </c>
      <c r="R112" s="39">
        <v>1.40483709863755</v>
      </c>
      <c r="S112" s="38">
        <v>4.903679</v>
      </c>
      <c r="T112" s="38">
        <v>60.402193590617</v>
      </c>
      <c r="U112" s="38">
        <v>4.881931</v>
      </c>
      <c r="V112" s="38">
        <v>60.1343076000763</v>
      </c>
      <c r="W112" s="38">
        <v>0.021748</v>
      </c>
      <c r="X112" s="39">
        <v>0.267885990540722</v>
      </c>
      <c r="Y112" s="71">
        <v>315.520454545455</v>
      </c>
      <c r="Z112" s="71">
        <v>5</v>
      </c>
      <c r="AA112" s="71">
        <v>0.53667262969</v>
      </c>
      <c r="AB112" s="71">
        <v>4.88888888888</v>
      </c>
    </row>
    <row r="113" s="19" customFormat="1" ht="15" customHeight="1" spans="1:28">
      <c r="A113" s="33" t="s">
        <v>243</v>
      </c>
      <c r="B113" s="34">
        <v>10.119595</v>
      </c>
      <c r="C113" s="34">
        <v>4.15715</v>
      </c>
      <c r="D113" s="35">
        <v>41.0802013321679</v>
      </c>
      <c r="E113" s="34">
        <v>0.3658</v>
      </c>
      <c r="F113" s="35">
        <v>3.6147691681337</v>
      </c>
      <c r="G113" s="34">
        <v>1.80775</v>
      </c>
      <c r="H113" s="35">
        <v>17.8638571998188</v>
      </c>
      <c r="I113" s="34">
        <v>1.9836</v>
      </c>
      <c r="J113" s="35">
        <v>19.6015749642155</v>
      </c>
      <c r="K113" s="34">
        <v>0</v>
      </c>
      <c r="L113" s="40">
        <v>0</v>
      </c>
      <c r="M113" s="41">
        <v>0.71657</v>
      </c>
      <c r="N113" s="42">
        <v>7.08101460582168</v>
      </c>
      <c r="O113" s="41">
        <v>0.50006</v>
      </c>
      <c r="P113" s="42">
        <v>4.94150210556845</v>
      </c>
      <c r="Q113" s="41">
        <v>0.21651</v>
      </c>
      <c r="R113" s="42">
        <v>2.13951250025322</v>
      </c>
      <c r="S113" s="41">
        <v>5.245875</v>
      </c>
      <c r="T113" s="41">
        <v>51.8387840620104</v>
      </c>
      <c r="U113" s="41">
        <v>5.228441</v>
      </c>
      <c r="V113" s="41">
        <v>51.666504440148</v>
      </c>
      <c r="W113" s="41">
        <v>0.017434</v>
      </c>
      <c r="X113" s="42">
        <v>0.172279621862337</v>
      </c>
      <c r="Y113" s="57">
        <v>133.122608695652</v>
      </c>
      <c r="Z113" s="57">
        <v>6.8666666666666</v>
      </c>
      <c r="AA113" s="57">
        <v>0.86248203162</v>
      </c>
      <c r="AB113" s="57">
        <v>19.16666666666</v>
      </c>
    </row>
    <row r="114" s="19" customFormat="1" ht="15" customHeight="1" spans="1:28">
      <c r="A114" s="33" t="s">
        <v>244</v>
      </c>
      <c r="B114" s="34">
        <v>22.153917</v>
      </c>
      <c r="C114" s="34">
        <v>6.644476</v>
      </c>
      <c r="D114" s="35">
        <v>29.9923304759154</v>
      </c>
      <c r="E114" s="34">
        <v>0.247</v>
      </c>
      <c r="F114" s="35">
        <v>1.11492699011195</v>
      </c>
      <c r="G114" s="34">
        <v>2.6298</v>
      </c>
      <c r="H114" s="35">
        <v>11.8705870388519</v>
      </c>
      <c r="I114" s="34">
        <v>3.767676</v>
      </c>
      <c r="J114" s="35">
        <v>17.0068164469516</v>
      </c>
      <c r="K114" s="34">
        <v>0</v>
      </c>
      <c r="L114" s="40">
        <v>0</v>
      </c>
      <c r="M114" s="41">
        <v>0.6851</v>
      </c>
      <c r="N114" s="42">
        <v>3.09245538836315</v>
      </c>
      <c r="O114" s="41">
        <v>0.3031</v>
      </c>
      <c r="P114" s="42">
        <v>1.36815534697544</v>
      </c>
      <c r="Q114" s="41">
        <v>0.382</v>
      </c>
      <c r="R114" s="42">
        <v>1.72430004138771</v>
      </c>
      <c r="S114" s="41">
        <v>14.824341</v>
      </c>
      <c r="T114" s="41">
        <v>66.9152141357215</v>
      </c>
      <c r="U114" s="41">
        <v>14.819971</v>
      </c>
      <c r="V114" s="41">
        <v>66.8954885043579</v>
      </c>
      <c r="W114" s="41">
        <v>0.00437</v>
      </c>
      <c r="X114" s="42">
        <v>0.0197256313635191</v>
      </c>
      <c r="Y114" s="57">
        <v>94.4353333333333</v>
      </c>
      <c r="Z114" s="57">
        <v>7</v>
      </c>
      <c r="AA114" s="57">
        <v>0.27683789603</v>
      </c>
      <c r="AB114" s="57">
        <v>15</v>
      </c>
    </row>
    <row r="115" s="19" customFormat="1" ht="15" customHeight="1" spans="1:28">
      <c r="A115" s="33" t="s">
        <v>245</v>
      </c>
      <c r="B115" s="34">
        <v>30.829414</v>
      </c>
      <c r="C115" s="34">
        <v>7.347068</v>
      </c>
      <c r="D115" s="35">
        <v>23.8313579362877</v>
      </c>
      <c r="E115" s="34">
        <v>0.19</v>
      </c>
      <c r="F115" s="35">
        <v>0.616294555582536</v>
      </c>
      <c r="G115" s="34">
        <v>2.514</v>
      </c>
      <c r="H115" s="35">
        <v>8.15455006702365</v>
      </c>
      <c r="I115" s="34">
        <v>4.643068</v>
      </c>
      <c r="J115" s="35">
        <v>15.0605133136815</v>
      </c>
      <c r="K115" s="34">
        <v>0</v>
      </c>
      <c r="L115" s="40">
        <v>0</v>
      </c>
      <c r="M115" s="41">
        <v>0.54581</v>
      </c>
      <c r="N115" s="42">
        <v>1.77041963885528</v>
      </c>
      <c r="O115" s="41">
        <v>0.33079</v>
      </c>
      <c r="P115" s="42">
        <v>1.07296882126919</v>
      </c>
      <c r="Q115" s="41">
        <v>0.21502</v>
      </c>
      <c r="R115" s="42">
        <v>0.697450817586088</v>
      </c>
      <c r="S115" s="41">
        <v>22.936536</v>
      </c>
      <c r="T115" s="41">
        <v>74.398222424857</v>
      </c>
      <c r="U115" s="41">
        <v>22.916679</v>
      </c>
      <c r="V115" s="41">
        <v>74.3338131564875</v>
      </c>
      <c r="W115" s="41">
        <v>0.019857</v>
      </c>
      <c r="X115" s="42">
        <v>0.0644092683694864</v>
      </c>
      <c r="Y115" s="57">
        <v>143.1766</v>
      </c>
      <c r="Z115" s="57">
        <v>7.1428571428571</v>
      </c>
      <c r="AA115" s="57">
        <v>0.14465798718</v>
      </c>
      <c r="AB115" s="57">
        <v>15.15151515151</v>
      </c>
    </row>
    <row r="116" s="19" customFormat="1" ht="15" customHeight="1" spans="1:28">
      <c r="A116" s="33" t="s">
        <v>246</v>
      </c>
      <c r="B116" s="34">
        <v>73.765428</v>
      </c>
      <c r="C116" s="34">
        <v>32.526321</v>
      </c>
      <c r="D116" s="35">
        <v>44.0942618810535</v>
      </c>
      <c r="E116" s="34">
        <v>3.3831</v>
      </c>
      <c r="F116" s="35">
        <v>4.58629481550626</v>
      </c>
      <c r="G116" s="34">
        <v>10.9477</v>
      </c>
      <c r="H116" s="35">
        <v>14.8412342974544</v>
      </c>
      <c r="I116" s="34">
        <v>18.195521</v>
      </c>
      <c r="J116" s="35">
        <v>24.6667327680929</v>
      </c>
      <c r="K116" s="34">
        <v>0</v>
      </c>
      <c r="L116" s="40">
        <v>0</v>
      </c>
      <c r="M116" s="41">
        <v>5.37013</v>
      </c>
      <c r="N116" s="42">
        <v>7.28000927480554</v>
      </c>
      <c r="O116" s="41">
        <v>2.92268</v>
      </c>
      <c r="P116" s="42">
        <v>3.9621270820797</v>
      </c>
      <c r="Q116" s="41">
        <v>2.44745</v>
      </c>
      <c r="R116" s="42">
        <v>3.31788219272584</v>
      </c>
      <c r="S116" s="41">
        <v>35.868977</v>
      </c>
      <c r="T116" s="41">
        <v>48.6257288441409</v>
      </c>
      <c r="U116" s="41">
        <v>35.277404</v>
      </c>
      <c r="V116" s="41">
        <v>47.8237637284501</v>
      </c>
      <c r="W116" s="41">
        <v>0.591573</v>
      </c>
      <c r="X116" s="42">
        <v>0.801965115690781</v>
      </c>
      <c r="Y116" s="57">
        <v>184.053374578178</v>
      </c>
      <c r="Z116" s="57">
        <v>6.0469798657718</v>
      </c>
      <c r="AA116" s="57">
        <v>2.06617150573</v>
      </c>
      <c r="AB116" s="57">
        <v>38.99122807017</v>
      </c>
    </row>
    <row r="117" s="19" customFormat="1" ht="15" customHeight="1" spans="1:28">
      <c r="A117" s="33" t="s">
        <v>247</v>
      </c>
      <c r="B117" s="34">
        <v>7.845171</v>
      </c>
      <c r="C117" s="34">
        <v>3.201778</v>
      </c>
      <c r="D117" s="35">
        <v>40.8120868238564</v>
      </c>
      <c r="E117" s="34">
        <v>0.0135</v>
      </c>
      <c r="F117" s="35">
        <v>0.172080379127491</v>
      </c>
      <c r="G117" s="34">
        <v>1.4613</v>
      </c>
      <c r="H117" s="35">
        <v>18.6267450384447</v>
      </c>
      <c r="I117" s="34">
        <v>1.726978</v>
      </c>
      <c r="J117" s="35">
        <v>22.0132614062842</v>
      </c>
      <c r="K117" s="34">
        <v>0</v>
      </c>
      <c r="L117" s="40">
        <v>0</v>
      </c>
      <c r="M117" s="41">
        <v>0.28914</v>
      </c>
      <c r="N117" s="42">
        <v>3.68557932006836</v>
      </c>
      <c r="O117" s="41">
        <v>0.13345</v>
      </c>
      <c r="P117" s="42">
        <v>1.70104641441213</v>
      </c>
      <c r="Q117" s="41">
        <v>0.15569</v>
      </c>
      <c r="R117" s="42">
        <v>1.98453290565623</v>
      </c>
      <c r="S117" s="41">
        <v>4.354253</v>
      </c>
      <c r="T117" s="41">
        <v>55.5023338560753</v>
      </c>
      <c r="U117" s="41">
        <v>4.343404</v>
      </c>
      <c r="V117" s="41">
        <v>55.3640449647305</v>
      </c>
      <c r="W117" s="41">
        <v>0.010849</v>
      </c>
      <c r="X117" s="42">
        <v>0.138288891344752</v>
      </c>
      <c r="Y117" s="57">
        <v>97.7742857142857</v>
      </c>
      <c r="Z117" s="57">
        <v>3</v>
      </c>
      <c r="AA117" s="57">
        <v>0.0922934933</v>
      </c>
      <c r="AB117" s="57">
        <v>0.83333333333</v>
      </c>
    </row>
    <row r="118" s="19" customFormat="1" ht="15" customHeight="1" spans="1:28">
      <c r="A118" s="33" t="s">
        <v>248</v>
      </c>
      <c r="B118" s="34">
        <v>18.780946</v>
      </c>
      <c r="C118" s="34">
        <v>7.56786</v>
      </c>
      <c r="D118" s="35">
        <v>40.2954142991519</v>
      </c>
      <c r="E118" s="34">
        <v>0.2432</v>
      </c>
      <c r="F118" s="35">
        <v>1.29492944604601</v>
      </c>
      <c r="G118" s="34">
        <v>4.66183</v>
      </c>
      <c r="H118" s="35">
        <v>24.8221255734402</v>
      </c>
      <c r="I118" s="34">
        <v>2.66283</v>
      </c>
      <c r="J118" s="35">
        <v>14.1783592796657</v>
      </c>
      <c r="K118" s="34">
        <v>0</v>
      </c>
      <c r="L118" s="40">
        <v>0</v>
      </c>
      <c r="M118" s="41">
        <v>0.895235</v>
      </c>
      <c r="N118" s="42">
        <v>4.76671941871299</v>
      </c>
      <c r="O118" s="41">
        <v>0.55906</v>
      </c>
      <c r="P118" s="42">
        <v>2.97674036227994</v>
      </c>
      <c r="Q118" s="41">
        <v>0.336175</v>
      </c>
      <c r="R118" s="42">
        <v>1.78997905643305</v>
      </c>
      <c r="S118" s="41">
        <v>10.317851</v>
      </c>
      <c r="T118" s="41">
        <v>54.9378662821351</v>
      </c>
      <c r="U118" s="41">
        <v>10.261736</v>
      </c>
      <c r="V118" s="41">
        <v>54.6390794159144</v>
      </c>
      <c r="W118" s="41">
        <v>0.056115</v>
      </c>
      <c r="X118" s="42">
        <v>0.29878686622069</v>
      </c>
      <c r="Y118" s="57">
        <v>151.227428571429</v>
      </c>
      <c r="Z118" s="57">
        <v>5</v>
      </c>
      <c r="AA118" s="57">
        <v>0.37989479836</v>
      </c>
      <c r="AB118" s="57">
        <v>15.55555555555</v>
      </c>
    </row>
    <row r="119" s="19" customFormat="1" ht="15" customHeight="1" spans="1:28">
      <c r="A119" s="33" t="s">
        <v>249</v>
      </c>
      <c r="B119" s="34">
        <v>48.273551</v>
      </c>
      <c r="C119" s="34">
        <v>20.86175</v>
      </c>
      <c r="D119" s="35">
        <v>43.2156938278686</v>
      </c>
      <c r="E119" s="34">
        <v>0.7246</v>
      </c>
      <c r="F119" s="35">
        <v>1.50102900033188</v>
      </c>
      <c r="G119" s="34">
        <v>13.42133</v>
      </c>
      <c r="H119" s="35">
        <v>27.8026574013584</v>
      </c>
      <c r="I119" s="34">
        <v>6.71582</v>
      </c>
      <c r="J119" s="35">
        <v>13.9120074261784</v>
      </c>
      <c r="K119" s="34">
        <v>0</v>
      </c>
      <c r="L119" s="40">
        <v>0</v>
      </c>
      <c r="M119" s="41">
        <v>3.08763</v>
      </c>
      <c r="N119" s="42">
        <v>6.39611119554888</v>
      </c>
      <c r="O119" s="41">
        <v>1.06667</v>
      </c>
      <c r="P119" s="42">
        <v>2.20963649431963</v>
      </c>
      <c r="Q119" s="41">
        <v>2.02096</v>
      </c>
      <c r="R119" s="42">
        <v>4.18647470122925</v>
      </c>
      <c r="S119" s="41">
        <v>24.324171</v>
      </c>
      <c r="T119" s="41">
        <v>50.3881949765825</v>
      </c>
      <c r="U119" s="41">
        <v>24.150383</v>
      </c>
      <c r="V119" s="41">
        <v>50.0281883137207</v>
      </c>
      <c r="W119" s="41">
        <v>0.173788</v>
      </c>
      <c r="X119" s="42">
        <v>0.360006662861823</v>
      </c>
      <c r="Y119" s="57">
        <v>155.589771863118</v>
      </c>
      <c r="Z119" s="57">
        <v>5.595744680851</v>
      </c>
      <c r="AA119" s="57">
        <v>0.53470329209</v>
      </c>
      <c r="AB119" s="57">
        <v>29.22222222222</v>
      </c>
    </row>
    <row r="120" s="19" customFormat="1" ht="15" customHeight="1" spans="1:28">
      <c r="A120" s="33" t="s">
        <v>250</v>
      </c>
      <c r="B120" s="34">
        <v>182.90492</v>
      </c>
      <c r="C120" s="34">
        <v>12.65505</v>
      </c>
      <c r="D120" s="35">
        <v>6.91892268398248</v>
      </c>
      <c r="E120" s="34">
        <v>0</v>
      </c>
      <c r="F120" s="35">
        <v>0</v>
      </c>
      <c r="G120" s="34">
        <v>8.9805</v>
      </c>
      <c r="H120" s="35">
        <v>4.90992806535767</v>
      </c>
      <c r="I120" s="34">
        <v>3.67455</v>
      </c>
      <c r="J120" s="35">
        <v>2.0089946186248</v>
      </c>
      <c r="K120" s="34">
        <v>0</v>
      </c>
      <c r="L120" s="40">
        <v>0</v>
      </c>
      <c r="M120" s="41">
        <v>1.77457</v>
      </c>
      <c r="N120" s="42">
        <v>0.970214469900536</v>
      </c>
      <c r="O120" s="41">
        <v>0.39073</v>
      </c>
      <c r="P120" s="42">
        <v>0.213624652633729</v>
      </c>
      <c r="Q120" s="41">
        <v>1.38384</v>
      </c>
      <c r="R120" s="42">
        <v>0.756589817266807</v>
      </c>
      <c r="S120" s="41">
        <v>168.4753</v>
      </c>
      <c r="T120" s="41">
        <v>92.110862846117</v>
      </c>
      <c r="U120" s="41">
        <v>167.908298</v>
      </c>
      <c r="V120" s="41">
        <v>91.8008646240899</v>
      </c>
      <c r="W120" s="41">
        <v>0.567002</v>
      </c>
      <c r="X120" s="42">
        <v>0.309998222027051</v>
      </c>
      <c r="Y120" s="57">
        <v>0</v>
      </c>
      <c r="Z120" s="57">
        <v>0</v>
      </c>
      <c r="AA120" s="57">
        <v>0</v>
      </c>
      <c r="AB120" s="57">
        <v>0</v>
      </c>
    </row>
    <row r="121" s="19" customFormat="1" ht="15" customHeight="1" spans="1:28">
      <c r="A121" s="33" t="s">
        <v>251</v>
      </c>
      <c r="B121" s="34">
        <v>53.963752</v>
      </c>
      <c r="C121" s="34">
        <v>24.103206</v>
      </c>
      <c r="D121" s="35">
        <v>44.6655488298886</v>
      </c>
      <c r="E121" s="34">
        <v>2.4447</v>
      </c>
      <c r="F121" s="35">
        <v>4.53026320334435</v>
      </c>
      <c r="G121" s="34">
        <v>12.34466</v>
      </c>
      <c r="H121" s="35">
        <v>22.8758370989475</v>
      </c>
      <c r="I121" s="34">
        <v>9.313846</v>
      </c>
      <c r="J121" s="35">
        <v>17.2594485275968</v>
      </c>
      <c r="K121" s="34">
        <v>0</v>
      </c>
      <c r="L121" s="40">
        <v>0</v>
      </c>
      <c r="M121" s="41">
        <v>5.00854</v>
      </c>
      <c r="N121" s="42">
        <v>9.28130423548014</v>
      </c>
      <c r="O121" s="41">
        <v>1.58344</v>
      </c>
      <c r="P121" s="42">
        <v>2.93426594948402</v>
      </c>
      <c r="Q121" s="41">
        <v>3.4251</v>
      </c>
      <c r="R121" s="42">
        <v>6.34703828599613</v>
      </c>
      <c r="S121" s="41">
        <v>24.852006</v>
      </c>
      <c r="T121" s="41">
        <v>46.0531469346312</v>
      </c>
      <c r="U121" s="41">
        <v>24.561191</v>
      </c>
      <c r="V121" s="41">
        <v>45.514238891321</v>
      </c>
      <c r="W121" s="41">
        <v>0.290815</v>
      </c>
      <c r="X121" s="42">
        <v>0.538908043310258</v>
      </c>
      <c r="Y121" s="57">
        <v>146.676952879581</v>
      </c>
      <c r="Z121" s="57">
        <v>5.8588957055214</v>
      </c>
      <c r="AA121" s="57">
        <v>2.21043324491</v>
      </c>
      <c r="AB121" s="57">
        <v>70.74074074074</v>
      </c>
    </row>
    <row r="122" s="19" customFormat="1" ht="15" customHeight="1" spans="1:28">
      <c r="A122" s="33" t="s">
        <v>252</v>
      </c>
      <c r="B122" s="34">
        <v>33.437114</v>
      </c>
      <c r="C122" s="34">
        <v>10.705655</v>
      </c>
      <c r="D122" s="35">
        <v>32.0172817546395</v>
      </c>
      <c r="E122" s="34">
        <v>0.8561</v>
      </c>
      <c r="F122" s="35">
        <v>2.56032862166274</v>
      </c>
      <c r="G122" s="34">
        <v>7.80522</v>
      </c>
      <c r="H122" s="35">
        <v>23.3429834883477</v>
      </c>
      <c r="I122" s="34">
        <v>2.044335</v>
      </c>
      <c r="J122" s="35">
        <v>6.11396964462902</v>
      </c>
      <c r="K122" s="34">
        <v>0</v>
      </c>
      <c r="L122" s="40">
        <v>0</v>
      </c>
      <c r="M122" s="41">
        <v>1.87853</v>
      </c>
      <c r="N122" s="42">
        <v>5.61809849976885</v>
      </c>
      <c r="O122" s="41">
        <v>0.44048</v>
      </c>
      <c r="P122" s="42">
        <v>1.31733857174396</v>
      </c>
      <c r="Q122" s="41">
        <v>1.43805</v>
      </c>
      <c r="R122" s="42">
        <v>4.30075992802489</v>
      </c>
      <c r="S122" s="41">
        <v>20.852929</v>
      </c>
      <c r="T122" s="41">
        <v>62.3646197455917</v>
      </c>
      <c r="U122" s="41">
        <v>20.692154</v>
      </c>
      <c r="V122" s="41">
        <v>61.8837917650429</v>
      </c>
      <c r="W122" s="41">
        <v>0.160775</v>
      </c>
      <c r="X122" s="42">
        <v>0.4808279805488</v>
      </c>
      <c r="Y122" s="57">
        <v>155.061268436578</v>
      </c>
      <c r="Z122" s="57">
        <v>3.8965517241379</v>
      </c>
      <c r="AA122" s="57">
        <v>1.95860227019</v>
      </c>
      <c r="AB122" s="57">
        <v>56.5</v>
      </c>
    </row>
    <row r="123" s="19" customFormat="1" ht="15" customHeight="1" spans="1:28">
      <c r="A123" s="33" t="s">
        <v>253</v>
      </c>
      <c r="B123" s="34">
        <v>49.262949</v>
      </c>
      <c r="C123" s="34">
        <v>18.884245</v>
      </c>
      <c r="D123" s="35">
        <v>38.3335658610287</v>
      </c>
      <c r="E123" s="34">
        <v>1.2384</v>
      </c>
      <c r="F123" s="35">
        <v>2.51385681356591</v>
      </c>
      <c r="G123" s="34">
        <v>14.29635</v>
      </c>
      <c r="H123" s="35">
        <v>29.0204916477899</v>
      </c>
      <c r="I123" s="34">
        <v>3.349495</v>
      </c>
      <c r="J123" s="35">
        <v>6.79921739967293</v>
      </c>
      <c r="K123" s="34">
        <v>0</v>
      </c>
      <c r="L123" s="40">
        <v>0</v>
      </c>
      <c r="M123" s="41">
        <v>3.27539</v>
      </c>
      <c r="N123" s="42">
        <v>6.64878994556335</v>
      </c>
      <c r="O123" s="41">
        <v>1.306</v>
      </c>
      <c r="P123" s="42">
        <v>2.6510796176656</v>
      </c>
      <c r="Q123" s="41">
        <v>1.96939</v>
      </c>
      <c r="R123" s="42">
        <v>3.99771032789775</v>
      </c>
      <c r="S123" s="41">
        <v>27.103314</v>
      </c>
      <c r="T123" s="41">
        <v>55.0176441934079</v>
      </c>
      <c r="U123" s="41">
        <v>26.636962</v>
      </c>
      <c r="V123" s="41">
        <v>54.0709854783562</v>
      </c>
      <c r="W123" s="41">
        <v>0.466352</v>
      </c>
      <c r="X123" s="42">
        <v>0.946658715051752</v>
      </c>
      <c r="Y123" s="57">
        <v>169.94234375</v>
      </c>
      <c r="Z123" s="57">
        <v>5.3333333333333</v>
      </c>
      <c r="AA123" s="57">
        <v>0.52688172043</v>
      </c>
      <c r="AB123" s="57">
        <v>29.42528735632</v>
      </c>
    </row>
    <row r="124" s="19" customFormat="1" ht="15" customHeight="1" spans="1:28">
      <c r="A124" s="33" t="s">
        <v>254</v>
      </c>
      <c r="B124" s="34">
        <v>23.343433</v>
      </c>
      <c r="C124" s="34">
        <v>10.48152</v>
      </c>
      <c r="D124" s="35">
        <v>44.9013647649855</v>
      </c>
      <c r="E124" s="34">
        <v>0.3375</v>
      </c>
      <c r="F124" s="35">
        <v>1.44580276602846</v>
      </c>
      <c r="G124" s="34">
        <v>8.30869</v>
      </c>
      <c r="H124" s="35">
        <v>35.5932651379941</v>
      </c>
      <c r="I124" s="34">
        <v>1.83533</v>
      </c>
      <c r="J124" s="35">
        <v>7.862296860963</v>
      </c>
      <c r="K124" s="34">
        <v>0</v>
      </c>
      <c r="L124" s="40">
        <v>0</v>
      </c>
      <c r="M124" s="41">
        <v>0.65428</v>
      </c>
      <c r="N124" s="42">
        <v>2.80284395187289</v>
      </c>
      <c r="O124" s="41">
        <v>0.24905</v>
      </c>
      <c r="P124" s="42">
        <v>1.06689534482782</v>
      </c>
      <c r="Q124" s="41">
        <v>0.40523</v>
      </c>
      <c r="R124" s="42">
        <v>1.73594860704507</v>
      </c>
      <c r="S124" s="41">
        <v>12.207633</v>
      </c>
      <c r="T124" s="41">
        <v>52.2957912831416</v>
      </c>
      <c r="U124" s="41">
        <v>12.097005</v>
      </c>
      <c r="V124" s="41">
        <v>51.8218764138077</v>
      </c>
      <c r="W124" s="41">
        <v>0.110628</v>
      </c>
      <c r="X124" s="42">
        <v>0.473914869333915</v>
      </c>
      <c r="Y124" s="57">
        <v>125.444295774648</v>
      </c>
      <c r="Z124" s="57">
        <v>5.4615384615384</v>
      </c>
      <c r="AA124" s="57">
        <v>0.33913299911</v>
      </c>
      <c r="AB124" s="57">
        <v>23.66666666666</v>
      </c>
    </row>
    <row r="125" s="19" customFormat="1" ht="15" customHeight="1" spans="1:28">
      <c r="A125" s="33" t="s">
        <v>255</v>
      </c>
      <c r="B125" s="34">
        <v>12.574882</v>
      </c>
      <c r="C125" s="34">
        <v>6.35039</v>
      </c>
      <c r="D125" s="35">
        <v>50.5005931665999</v>
      </c>
      <c r="E125" s="34">
        <v>0.5265</v>
      </c>
      <c r="F125" s="35">
        <v>4.18691801640763</v>
      </c>
      <c r="G125" s="34">
        <v>4.97885</v>
      </c>
      <c r="H125" s="35">
        <v>39.5936120911512</v>
      </c>
      <c r="I125" s="34">
        <v>0.84504</v>
      </c>
      <c r="J125" s="35">
        <v>6.72006305904103</v>
      </c>
      <c r="K125" s="34">
        <v>0</v>
      </c>
      <c r="L125" s="40">
        <v>0</v>
      </c>
      <c r="M125" s="41">
        <v>0.54269</v>
      </c>
      <c r="N125" s="42">
        <v>4.31566673945728</v>
      </c>
      <c r="O125" s="41">
        <v>0.11822</v>
      </c>
      <c r="P125" s="42">
        <v>0.940128106172288</v>
      </c>
      <c r="Q125" s="41">
        <v>0.42447</v>
      </c>
      <c r="R125" s="42">
        <v>3.37553863328499</v>
      </c>
      <c r="S125" s="41">
        <v>5.681802</v>
      </c>
      <c r="T125" s="41">
        <v>45.1837400939428</v>
      </c>
      <c r="U125" s="41">
        <v>5.6266</v>
      </c>
      <c r="V125" s="41">
        <v>44.7447538672729</v>
      </c>
      <c r="W125" s="41">
        <v>0.055202</v>
      </c>
      <c r="X125" s="42">
        <v>0.43898622666996</v>
      </c>
      <c r="Y125" s="57">
        <v>146.739720670391</v>
      </c>
      <c r="Z125" s="57">
        <v>5.2647058823529</v>
      </c>
      <c r="AA125" s="57">
        <v>1.18253486961</v>
      </c>
      <c r="AB125" s="57">
        <v>45.89743589743</v>
      </c>
    </row>
    <row r="126" s="19" customFormat="1" ht="15" customHeight="1" spans="1:28">
      <c r="A126" s="33" t="s">
        <v>256</v>
      </c>
      <c r="B126" s="34">
        <v>15.990759</v>
      </c>
      <c r="C126" s="34">
        <v>6.45265</v>
      </c>
      <c r="D126" s="35">
        <v>40.3523685148404</v>
      </c>
      <c r="E126" s="34">
        <v>0.4066</v>
      </c>
      <c r="F126" s="35">
        <v>2.54271857889923</v>
      </c>
      <c r="G126" s="34">
        <v>5.385</v>
      </c>
      <c r="H126" s="35">
        <v>33.6756998213781</v>
      </c>
      <c r="I126" s="34">
        <v>0.66105</v>
      </c>
      <c r="J126" s="35">
        <v>4.13395011456304</v>
      </c>
      <c r="K126" s="34">
        <v>0</v>
      </c>
      <c r="L126" s="40">
        <v>0</v>
      </c>
      <c r="M126" s="41">
        <v>0.53593</v>
      </c>
      <c r="N126" s="42">
        <v>3.35149819967895</v>
      </c>
      <c r="O126" s="41">
        <v>0.13776</v>
      </c>
      <c r="P126" s="42">
        <v>0.861497568689516</v>
      </c>
      <c r="Q126" s="41">
        <v>0.39817</v>
      </c>
      <c r="R126" s="42">
        <v>2.49000063098944</v>
      </c>
      <c r="S126" s="41">
        <v>9.002179</v>
      </c>
      <c r="T126" s="41">
        <v>56.2961332854807</v>
      </c>
      <c r="U126" s="41">
        <v>8.974383</v>
      </c>
      <c r="V126" s="41">
        <v>56.122307890451</v>
      </c>
      <c r="W126" s="41">
        <v>0.027796</v>
      </c>
      <c r="X126" s="42">
        <v>0.173825395029717</v>
      </c>
      <c r="Y126" s="57">
        <v>142.672803738318</v>
      </c>
      <c r="Z126" s="57">
        <v>5.095238095238</v>
      </c>
      <c r="AA126" s="57">
        <v>0.50565856007</v>
      </c>
      <c r="AB126" s="57">
        <v>23.77777777777</v>
      </c>
    </row>
    <row r="127" s="19" customFormat="1" ht="15" customHeight="1" spans="1:28">
      <c r="A127" s="33" t="s">
        <v>257</v>
      </c>
      <c r="B127" s="34">
        <v>31.184447</v>
      </c>
      <c r="C127" s="34">
        <v>12.895375</v>
      </c>
      <c r="D127" s="35">
        <v>41.3519438071164</v>
      </c>
      <c r="E127" s="34">
        <v>0.7453</v>
      </c>
      <c r="F127" s="35">
        <v>2.38997343772041</v>
      </c>
      <c r="G127" s="34">
        <v>7.61554</v>
      </c>
      <c r="H127" s="35">
        <v>24.4209557411744</v>
      </c>
      <c r="I127" s="34">
        <v>4.534535</v>
      </c>
      <c r="J127" s="35">
        <v>14.5410146282216</v>
      </c>
      <c r="K127" s="34">
        <v>0</v>
      </c>
      <c r="L127" s="40">
        <v>0</v>
      </c>
      <c r="M127" s="41">
        <v>2.62687</v>
      </c>
      <c r="N127" s="42">
        <v>8.42365426585888</v>
      </c>
      <c r="O127" s="41">
        <v>0.8363</v>
      </c>
      <c r="P127" s="42">
        <v>2.68178557086486</v>
      </c>
      <c r="Q127" s="41">
        <v>1.79057</v>
      </c>
      <c r="R127" s="42">
        <v>5.74186869499401</v>
      </c>
      <c r="S127" s="41">
        <v>15.662202</v>
      </c>
      <c r="T127" s="41">
        <v>50.2244019270247</v>
      </c>
      <c r="U127" s="41">
        <v>15.460832</v>
      </c>
      <c r="V127" s="41">
        <v>49.5786633638236</v>
      </c>
      <c r="W127" s="41">
        <v>0.20137</v>
      </c>
      <c r="X127" s="42">
        <v>0.645738563201073</v>
      </c>
      <c r="Y127" s="57">
        <v>169.78702020202</v>
      </c>
      <c r="Z127" s="57">
        <v>4.8292682926829</v>
      </c>
      <c r="AA127" s="57">
        <v>0.76211213935</v>
      </c>
      <c r="AB127" s="57">
        <v>26.4</v>
      </c>
    </row>
    <row r="128" s="19" customFormat="1" ht="15" customHeight="1" spans="1:28">
      <c r="A128" s="33" t="s">
        <v>258</v>
      </c>
      <c r="B128" s="34">
        <v>70.049825</v>
      </c>
      <c r="C128" s="34">
        <v>25.089629</v>
      </c>
      <c r="D128" s="35">
        <v>35.8168332326312</v>
      </c>
      <c r="E128" s="34">
        <v>0.8747</v>
      </c>
      <c r="F128" s="35">
        <v>1.24868263411079</v>
      </c>
      <c r="G128" s="34">
        <v>19.13169</v>
      </c>
      <c r="H128" s="35">
        <v>27.3115457461885</v>
      </c>
      <c r="I128" s="34">
        <v>5.083239</v>
      </c>
      <c r="J128" s="35">
        <v>7.25660485233189</v>
      </c>
      <c r="K128" s="34">
        <v>0</v>
      </c>
      <c r="L128" s="40">
        <v>0</v>
      </c>
      <c r="M128" s="41">
        <v>7.92851</v>
      </c>
      <c r="N128" s="42">
        <v>11.3183865912584</v>
      </c>
      <c r="O128" s="41">
        <v>3.66505</v>
      </c>
      <c r="P128" s="42">
        <v>5.23206160757718</v>
      </c>
      <c r="Q128" s="41">
        <v>4.26346</v>
      </c>
      <c r="R128" s="42">
        <v>6.08632498368126</v>
      </c>
      <c r="S128" s="41">
        <v>37.031686</v>
      </c>
      <c r="T128" s="41">
        <v>52.8647801761104</v>
      </c>
      <c r="U128" s="41">
        <v>36.581788</v>
      </c>
      <c r="V128" s="41">
        <v>52.2225258949612</v>
      </c>
      <c r="W128" s="41">
        <v>0.449898</v>
      </c>
      <c r="X128" s="42">
        <v>0.642254281149168</v>
      </c>
      <c r="Y128" s="57">
        <v>165.171840490798</v>
      </c>
      <c r="Z128" s="57">
        <v>4.9393939393939</v>
      </c>
      <c r="AA128" s="57">
        <v>0.27794935145</v>
      </c>
      <c r="AB128" s="57">
        <v>18.11111111111</v>
      </c>
    </row>
    <row r="129" s="19" customFormat="1" ht="15" customHeight="1" spans="1:28">
      <c r="A129" s="33" t="s">
        <v>259</v>
      </c>
      <c r="B129" s="34">
        <v>18.235327</v>
      </c>
      <c r="C129" s="34">
        <v>8.05315</v>
      </c>
      <c r="D129" s="35">
        <v>44.1623558491712</v>
      </c>
      <c r="E129" s="34">
        <v>0.4138</v>
      </c>
      <c r="F129" s="35">
        <v>2.26922171453246</v>
      </c>
      <c r="G129" s="34">
        <v>5.4312</v>
      </c>
      <c r="H129" s="35">
        <v>29.7839462928194</v>
      </c>
      <c r="I129" s="34">
        <v>2.20815</v>
      </c>
      <c r="J129" s="35">
        <v>12.1091878418193</v>
      </c>
      <c r="K129" s="34">
        <v>0</v>
      </c>
      <c r="L129" s="40">
        <v>0</v>
      </c>
      <c r="M129" s="41">
        <v>0.619258</v>
      </c>
      <c r="N129" s="42">
        <v>3.39592484412262</v>
      </c>
      <c r="O129" s="41">
        <v>0.17418</v>
      </c>
      <c r="P129" s="42">
        <v>0.955178922758007</v>
      </c>
      <c r="Q129" s="41">
        <v>0.445078</v>
      </c>
      <c r="R129" s="42">
        <v>2.44074592136461</v>
      </c>
      <c r="S129" s="41">
        <v>9.562919</v>
      </c>
      <c r="T129" s="41">
        <v>52.4417193067062</v>
      </c>
      <c r="U129" s="41">
        <v>9.4939</v>
      </c>
      <c r="V129" s="41">
        <v>52.0632286988876</v>
      </c>
      <c r="W129" s="41">
        <v>0.069019</v>
      </c>
      <c r="X129" s="42">
        <v>0.378490607818549</v>
      </c>
      <c r="Y129" s="57">
        <v>150.084418604651</v>
      </c>
      <c r="Z129" s="57">
        <v>4.4482758620689</v>
      </c>
      <c r="AA129" s="57">
        <v>0.73684210526</v>
      </c>
      <c r="AB129" s="57">
        <v>16.53846153846</v>
      </c>
    </row>
    <row r="130" s="19" customFormat="1" ht="15" customHeight="1" spans="1:28">
      <c r="A130" s="33" t="s">
        <v>260</v>
      </c>
      <c r="B130" s="34">
        <v>63.618894</v>
      </c>
      <c r="C130" s="34">
        <v>27.500384</v>
      </c>
      <c r="D130" s="35">
        <v>43.2267558753851</v>
      </c>
      <c r="E130" s="34">
        <v>2.0602</v>
      </c>
      <c r="F130" s="35">
        <v>3.23834614289271</v>
      </c>
      <c r="G130" s="34">
        <v>14.28957</v>
      </c>
      <c r="H130" s="35">
        <v>22.4612046855137</v>
      </c>
      <c r="I130" s="34">
        <v>11.150614</v>
      </c>
      <c r="J130" s="35">
        <v>17.5272050469787</v>
      </c>
      <c r="K130" s="34">
        <v>0</v>
      </c>
      <c r="L130" s="40">
        <v>0</v>
      </c>
      <c r="M130" s="41">
        <v>6.24714</v>
      </c>
      <c r="N130" s="42">
        <v>9.81962999859759</v>
      </c>
      <c r="O130" s="41">
        <v>3.19858</v>
      </c>
      <c r="P130" s="42">
        <v>5.02772022412084</v>
      </c>
      <c r="Q130" s="41">
        <v>3.04856</v>
      </c>
      <c r="R130" s="42">
        <v>4.79190977447675</v>
      </c>
      <c r="S130" s="41">
        <v>29.87137</v>
      </c>
      <c r="T130" s="41">
        <v>46.9536141260173</v>
      </c>
      <c r="U130" s="41">
        <v>29.232436</v>
      </c>
      <c r="V130" s="41">
        <v>45.949299275778</v>
      </c>
      <c r="W130" s="41">
        <v>0.638934</v>
      </c>
      <c r="X130" s="42">
        <v>1.0043148502393</v>
      </c>
      <c r="Y130" s="57">
        <v>150.790452488688</v>
      </c>
      <c r="Z130" s="57">
        <v>5.1395348837209</v>
      </c>
      <c r="AA130" s="57">
        <v>0.76236332631</v>
      </c>
      <c r="AB130" s="57">
        <v>29.46666666666</v>
      </c>
    </row>
    <row r="131" s="19" customFormat="1" ht="15" customHeight="1" spans="1:28">
      <c r="A131" s="33" t="s">
        <v>261</v>
      </c>
      <c r="B131" s="34">
        <v>42.345437</v>
      </c>
      <c r="C131" s="34">
        <v>13.305828</v>
      </c>
      <c r="D131" s="35">
        <v>31.422105763131</v>
      </c>
      <c r="E131" s="34">
        <v>0.0945</v>
      </c>
      <c r="F131" s="35">
        <v>0.223164540727257</v>
      </c>
      <c r="G131" s="34">
        <v>10.00776</v>
      </c>
      <c r="H131" s="35">
        <v>23.6336207842181</v>
      </c>
      <c r="I131" s="34">
        <v>3.203568</v>
      </c>
      <c r="J131" s="35">
        <v>7.56532043818558</v>
      </c>
      <c r="K131" s="34">
        <v>0</v>
      </c>
      <c r="L131" s="40">
        <v>0</v>
      </c>
      <c r="M131" s="41">
        <v>3.732318</v>
      </c>
      <c r="N131" s="42">
        <v>8.81397917796905</v>
      </c>
      <c r="O131" s="41">
        <v>1.3076</v>
      </c>
      <c r="P131" s="42">
        <v>3.08793601539642</v>
      </c>
      <c r="Q131" s="41">
        <v>2.424718</v>
      </c>
      <c r="R131" s="42">
        <v>5.72604316257263</v>
      </c>
      <c r="S131" s="41">
        <v>25.307291</v>
      </c>
      <c r="T131" s="41">
        <v>59.7639150589</v>
      </c>
      <c r="U131" s="41">
        <v>25.001798</v>
      </c>
      <c r="V131" s="41">
        <v>59.0424843177318</v>
      </c>
      <c r="W131" s="41">
        <v>0.305493</v>
      </c>
      <c r="X131" s="42">
        <v>0.721430741168169</v>
      </c>
      <c r="Y131" s="57">
        <v>147.561071428571</v>
      </c>
      <c r="Z131" s="57">
        <v>4.6666666666666</v>
      </c>
      <c r="AA131" s="57">
        <v>0.0855675984</v>
      </c>
      <c r="AB131" s="57">
        <v>2.66666666666</v>
      </c>
    </row>
    <row r="132" s="19" customFormat="1" ht="15" customHeight="1" spans="1:28">
      <c r="A132" s="33" t="s">
        <v>262</v>
      </c>
      <c r="B132" s="34">
        <v>0</v>
      </c>
      <c r="C132" s="34">
        <v>0</v>
      </c>
      <c r="D132" s="35">
        <v>0</v>
      </c>
      <c r="E132" s="34">
        <v>0</v>
      </c>
      <c r="F132" s="35">
        <v>0</v>
      </c>
      <c r="G132" s="34">
        <v>0</v>
      </c>
      <c r="H132" s="35">
        <v>0</v>
      </c>
      <c r="I132" s="34">
        <v>0</v>
      </c>
      <c r="J132" s="35">
        <v>0</v>
      </c>
      <c r="K132" s="34">
        <v>0</v>
      </c>
      <c r="L132" s="40">
        <v>0</v>
      </c>
      <c r="M132" s="41">
        <v>0</v>
      </c>
      <c r="N132" s="42">
        <v>0</v>
      </c>
      <c r="O132" s="41">
        <v>0</v>
      </c>
      <c r="P132" s="42">
        <v>0</v>
      </c>
      <c r="Q132" s="41">
        <v>0</v>
      </c>
      <c r="R132" s="42">
        <v>0</v>
      </c>
      <c r="S132" s="41">
        <v>0</v>
      </c>
      <c r="T132" s="41">
        <v>0</v>
      </c>
      <c r="U132" s="41">
        <v>0</v>
      </c>
      <c r="V132" s="41">
        <v>0</v>
      </c>
      <c r="W132" s="41">
        <v>0</v>
      </c>
      <c r="X132" s="42">
        <v>0</v>
      </c>
      <c r="Y132" s="57">
        <v>0</v>
      </c>
      <c r="Z132" s="57">
        <v>0</v>
      </c>
      <c r="AA132" s="57">
        <v>0</v>
      </c>
      <c r="AB132" s="57">
        <v>0</v>
      </c>
    </row>
    <row r="133" s="19" customFormat="1" ht="15" customHeight="1" spans="1:28">
      <c r="A133" s="33" t="s">
        <v>263</v>
      </c>
      <c r="B133" s="34">
        <v>34.731946</v>
      </c>
      <c r="C133" s="34">
        <v>13.09567</v>
      </c>
      <c r="D133" s="35">
        <v>37.704970519072</v>
      </c>
      <c r="E133" s="34">
        <v>1.0503</v>
      </c>
      <c r="F133" s="35">
        <v>3.02401713972491</v>
      </c>
      <c r="G133" s="34">
        <v>9.24179</v>
      </c>
      <c r="H133" s="35">
        <v>26.6089035149369</v>
      </c>
      <c r="I133" s="34">
        <v>2.80358</v>
      </c>
      <c r="J133" s="35">
        <v>8.07204986441013</v>
      </c>
      <c r="K133" s="34">
        <v>0</v>
      </c>
      <c r="L133" s="40">
        <v>0</v>
      </c>
      <c r="M133" s="41">
        <v>2.0011</v>
      </c>
      <c r="N133" s="42">
        <v>5.7615545066205</v>
      </c>
      <c r="O133" s="41">
        <v>0.64095</v>
      </c>
      <c r="P133" s="42">
        <v>1.84541919994923</v>
      </c>
      <c r="Q133" s="41">
        <v>1.36015</v>
      </c>
      <c r="R133" s="42">
        <v>3.91613530667127</v>
      </c>
      <c r="S133" s="41">
        <v>19.635176</v>
      </c>
      <c r="T133" s="41">
        <v>56.5334749743075</v>
      </c>
      <c r="U133" s="41">
        <v>19.470485</v>
      </c>
      <c r="V133" s="41">
        <v>56.0592976851916</v>
      </c>
      <c r="W133" s="41">
        <v>0.164691</v>
      </c>
      <c r="X133" s="42">
        <v>0.474177289115905</v>
      </c>
      <c r="Y133" s="57">
        <v>189.62264084507</v>
      </c>
      <c r="Z133" s="57">
        <v>3.9444444444444</v>
      </c>
      <c r="AA133" s="57">
        <v>1.05186267348</v>
      </c>
      <c r="AB133" s="57">
        <v>31.55555555555</v>
      </c>
    </row>
    <row r="134" s="19" customFormat="1" ht="15" customHeight="1" spans="1:28">
      <c r="A134" s="33" t="s">
        <v>264</v>
      </c>
      <c r="B134" s="34">
        <v>14.659956</v>
      </c>
      <c r="C134" s="34">
        <v>6.12922</v>
      </c>
      <c r="D134" s="35">
        <v>41.809266003254</v>
      </c>
      <c r="E134" s="34">
        <v>0.4853</v>
      </c>
      <c r="F134" s="35">
        <v>3.31037828490072</v>
      </c>
      <c r="G134" s="34">
        <v>3.93781</v>
      </c>
      <c r="H134" s="35">
        <v>26.860994671471</v>
      </c>
      <c r="I134" s="34">
        <v>1.70611</v>
      </c>
      <c r="J134" s="35">
        <v>11.6378930468823</v>
      </c>
      <c r="K134" s="34">
        <v>0</v>
      </c>
      <c r="L134" s="40">
        <v>0</v>
      </c>
      <c r="M134" s="41">
        <v>1.35565</v>
      </c>
      <c r="N134" s="42">
        <v>9.24729924155298</v>
      </c>
      <c r="O134" s="41">
        <v>0.7545</v>
      </c>
      <c r="P134" s="42">
        <v>5.1466730186639</v>
      </c>
      <c r="Q134" s="41">
        <v>0.60115</v>
      </c>
      <c r="R134" s="42">
        <v>4.10062622288907</v>
      </c>
      <c r="S134" s="41">
        <v>7.175086</v>
      </c>
      <c r="T134" s="41">
        <v>48.943434755193</v>
      </c>
      <c r="U134" s="41">
        <v>7.107631</v>
      </c>
      <c r="V134" s="41">
        <v>48.4833037698067</v>
      </c>
      <c r="W134" s="41">
        <v>0.067455</v>
      </c>
      <c r="X134" s="42">
        <v>0.460130985386314</v>
      </c>
      <c r="Y134" s="57">
        <v>164.180710900474</v>
      </c>
      <c r="Z134" s="57">
        <v>6.0285714285714</v>
      </c>
      <c r="AA134" s="57">
        <v>1.24333925399</v>
      </c>
      <c r="AB134" s="57">
        <v>35.16666666666</v>
      </c>
    </row>
    <row r="135" s="19" customFormat="1" ht="15" customHeight="1" spans="1:28">
      <c r="A135" s="33" t="s">
        <v>265</v>
      </c>
      <c r="B135" s="34">
        <v>21.668911</v>
      </c>
      <c r="C135" s="34">
        <v>8.862688</v>
      </c>
      <c r="D135" s="35">
        <v>40.9004771859555</v>
      </c>
      <c r="E135" s="34">
        <v>0.8056</v>
      </c>
      <c r="F135" s="35">
        <v>3.71776874250856</v>
      </c>
      <c r="G135" s="34">
        <v>4.5712</v>
      </c>
      <c r="H135" s="35">
        <v>21.0956609679185</v>
      </c>
      <c r="I135" s="34">
        <v>3.485888</v>
      </c>
      <c r="J135" s="35">
        <v>16.0870474755284</v>
      </c>
      <c r="K135" s="34">
        <v>0</v>
      </c>
      <c r="L135" s="40">
        <v>0</v>
      </c>
      <c r="M135" s="41">
        <v>1.80662</v>
      </c>
      <c r="N135" s="42">
        <v>8.33738252928354</v>
      </c>
      <c r="O135" s="41">
        <v>0.9428</v>
      </c>
      <c r="P135" s="42">
        <v>4.35093392556737</v>
      </c>
      <c r="Q135" s="41">
        <v>0.86382</v>
      </c>
      <c r="R135" s="42">
        <v>3.98644860371617</v>
      </c>
      <c r="S135" s="41">
        <v>10.999603</v>
      </c>
      <c r="T135" s="41">
        <v>50.762140284761</v>
      </c>
      <c r="U135" s="41">
        <v>10.93155</v>
      </c>
      <c r="V135" s="41">
        <v>50.4480820471319</v>
      </c>
      <c r="W135" s="41">
        <v>0.068053</v>
      </c>
      <c r="X135" s="42">
        <v>0.314058237629016</v>
      </c>
      <c r="Y135" s="57">
        <v>146.31179245283</v>
      </c>
      <c r="Z135" s="57">
        <v>4.8181818181818</v>
      </c>
      <c r="AA135" s="57">
        <v>1.3542628501</v>
      </c>
      <c r="AB135" s="57">
        <v>28.26666666666</v>
      </c>
    </row>
    <row r="136" s="19" customFormat="1" ht="15" customHeight="1" spans="1:28">
      <c r="A136" s="33" t="s">
        <v>266</v>
      </c>
      <c r="B136" s="34">
        <v>152.937928</v>
      </c>
      <c r="C136" s="34">
        <v>38.0351</v>
      </c>
      <c r="D136" s="35">
        <v>24.8696320771392</v>
      </c>
      <c r="E136" s="34">
        <v>0.6314</v>
      </c>
      <c r="F136" s="35">
        <v>0.412847230413636</v>
      </c>
      <c r="G136" s="34">
        <v>18.66605</v>
      </c>
      <c r="H136" s="35">
        <v>12.2049842338651</v>
      </c>
      <c r="I136" s="34">
        <v>18.73765</v>
      </c>
      <c r="J136" s="35">
        <v>12.2518006128604</v>
      </c>
      <c r="K136" s="34">
        <v>0</v>
      </c>
      <c r="L136" s="40">
        <v>0</v>
      </c>
      <c r="M136" s="41">
        <v>1.23541</v>
      </c>
      <c r="N136" s="42">
        <v>0.807785234281453</v>
      </c>
      <c r="O136" s="41">
        <v>0.23309</v>
      </c>
      <c r="P136" s="42">
        <v>0.152408237150957</v>
      </c>
      <c r="Q136" s="41">
        <v>1.00232</v>
      </c>
      <c r="R136" s="42">
        <v>0.655376997130496</v>
      </c>
      <c r="S136" s="41">
        <v>113.667418</v>
      </c>
      <c r="T136" s="41">
        <v>74.3225826885794</v>
      </c>
      <c r="U136" s="41">
        <v>113.457736</v>
      </c>
      <c r="V136" s="41">
        <v>74.1854800072877</v>
      </c>
      <c r="W136" s="41">
        <v>0.209682</v>
      </c>
      <c r="X136" s="42">
        <v>0.13710268129172</v>
      </c>
      <c r="Y136" s="57">
        <v>296.671387283237</v>
      </c>
      <c r="Z136" s="57">
        <v>7.5217391304347</v>
      </c>
      <c r="AA136" s="57">
        <v>0.16660630206</v>
      </c>
      <c r="AB136" s="57">
        <v>22.17948717948</v>
      </c>
    </row>
    <row r="137" s="19" customFormat="1" ht="15" customHeight="1" spans="1:28">
      <c r="A137" s="33" t="s">
        <v>267</v>
      </c>
      <c r="B137" s="34">
        <v>8.46028</v>
      </c>
      <c r="C137" s="34">
        <v>3.09851</v>
      </c>
      <c r="D137" s="35">
        <v>36.6242015630688</v>
      </c>
      <c r="E137" s="34">
        <v>0.244</v>
      </c>
      <c r="F137" s="35">
        <v>2.88406530280322</v>
      </c>
      <c r="G137" s="34">
        <v>2.53264</v>
      </c>
      <c r="H137" s="35">
        <v>29.9356522479161</v>
      </c>
      <c r="I137" s="34">
        <v>0.32187</v>
      </c>
      <c r="J137" s="35">
        <v>3.80448401234947</v>
      </c>
      <c r="K137" s="34">
        <v>0</v>
      </c>
      <c r="L137" s="40">
        <v>0</v>
      </c>
      <c r="M137" s="41">
        <v>0.4221</v>
      </c>
      <c r="N137" s="42">
        <v>4.98919657505425</v>
      </c>
      <c r="O137" s="41">
        <v>0.23023</v>
      </c>
      <c r="P137" s="42">
        <v>2.72130473223108</v>
      </c>
      <c r="Q137" s="41">
        <v>0.19187</v>
      </c>
      <c r="R137" s="42">
        <v>2.26789184282317</v>
      </c>
      <c r="S137" s="41">
        <v>4.93967</v>
      </c>
      <c r="T137" s="41">
        <v>58.3866018618769</v>
      </c>
      <c r="U137" s="41">
        <v>4.920107</v>
      </c>
      <c r="V137" s="41">
        <v>58.1553683802427</v>
      </c>
      <c r="W137" s="41">
        <v>0.019563</v>
      </c>
      <c r="X137" s="42">
        <v>0.231233481634178</v>
      </c>
      <c r="Y137" s="57">
        <v>139.477230769231</v>
      </c>
      <c r="Z137" s="57">
        <v>5.9090909090909</v>
      </c>
      <c r="AA137" s="57">
        <v>0.63037249283</v>
      </c>
      <c r="AB137" s="57">
        <v>18.05555555555</v>
      </c>
    </row>
    <row r="138" s="19" customFormat="1" ht="15" customHeight="1" spans="1:28">
      <c r="A138" s="33" t="s">
        <v>268</v>
      </c>
      <c r="B138" s="34">
        <v>13.768567</v>
      </c>
      <c r="C138" s="34">
        <v>5.09171</v>
      </c>
      <c r="D138" s="35">
        <v>36.980682158136</v>
      </c>
      <c r="E138" s="34">
        <v>0.323</v>
      </c>
      <c r="F138" s="35">
        <v>2.34592314508837</v>
      </c>
      <c r="G138" s="34">
        <v>3.35109</v>
      </c>
      <c r="H138" s="35">
        <v>24.3386984280935</v>
      </c>
      <c r="I138" s="34">
        <v>1.41762</v>
      </c>
      <c r="J138" s="35">
        <v>10.2960605849541</v>
      </c>
      <c r="K138" s="34">
        <v>0</v>
      </c>
      <c r="L138" s="40">
        <v>0</v>
      </c>
      <c r="M138" s="41">
        <v>1.18437</v>
      </c>
      <c r="N138" s="42">
        <v>8.60198450572235</v>
      </c>
      <c r="O138" s="41">
        <v>0.57651</v>
      </c>
      <c r="P138" s="42">
        <v>4.18714598258483</v>
      </c>
      <c r="Q138" s="41">
        <v>0.60786</v>
      </c>
      <c r="R138" s="42">
        <v>4.41483852313752</v>
      </c>
      <c r="S138" s="41">
        <v>7.492487</v>
      </c>
      <c r="T138" s="41">
        <v>54.4173333361417</v>
      </c>
      <c r="U138" s="41">
        <v>7.443515</v>
      </c>
      <c r="V138" s="41">
        <v>54.0616536201625</v>
      </c>
      <c r="W138" s="41">
        <v>0.048972</v>
      </c>
      <c r="X138" s="42">
        <v>0.355679715979157</v>
      </c>
      <c r="Y138" s="57">
        <v>169.588</v>
      </c>
      <c r="Z138" s="57">
        <v>5.3125</v>
      </c>
      <c r="AA138" s="57">
        <v>0.74177097821</v>
      </c>
      <c r="AB138" s="57">
        <v>14.16666666666</v>
      </c>
    </row>
    <row r="139" s="19" customFormat="1" ht="15" customHeight="1" spans="1:28">
      <c r="A139" s="33" t="s">
        <v>269</v>
      </c>
      <c r="B139" s="34">
        <v>9.58158</v>
      </c>
      <c r="C139" s="34">
        <v>4.228186</v>
      </c>
      <c r="D139" s="35">
        <v>44.1282752948887</v>
      </c>
      <c r="E139" s="34">
        <v>0.1357</v>
      </c>
      <c r="F139" s="35">
        <v>1.41625911384135</v>
      </c>
      <c r="G139" s="34">
        <v>2.87591</v>
      </c>
      <c r="H139" s="35">
        <v>30.0149870898119</v>
      </c>
      <c r="I139" s="34">
        <v>1.216576</v>
      </c>
      <c r="J139" s="35">
        <v>12.6970290912355</v>
      </c>
      <c r="K139" s="34">
        <v>0</v>
      </c>
      <c r="L139" s="40">
        <v>0</v>
      </c>
      <c r="M139" s="41">
        <v>0.61707</v>
      </c>
      <c r="N139" s="42">
        <v>6.44016957537275</v>
      </c>
      <c r="O139" s="41">
        <v>0.2464</v>
      </c>
      <c r="P139" s="42">
        <v>2.57160092594332</v>
      </c>
      <c r="Q139" s="41">
        <v>0.37067</v>
      </c>
      <c r="R139" s="42">
        <v>3.86856864942943</v>
      </c>
      <c r="S139" s="41">
        <v>4.736324</v>
      </c>
      <c r="T139" s="41">
        <v>49.4315551297385</v>
      </c>
      <c r="U139" s="41">
        <v>4.708637</v>
      </c>
      <c r="V139" s="41">
        <v>49.1425944364082</v>
      </c>
      <c r="W139" s="41">
        <v>0.027687</v>
      </c>
      <c r="X139" s="42">
        <v>0.288960693330328</v>
      </c>
      <c r="Y139" s="57">
        <v>164.347966101695</v>
      </c>
      <c r="Z139" s="57">
        <v>4.2142857142857</v>
      </c>
      <c r="AA139" s="57">
        <v>0.60949063996</v>
      </c>
      <c r="AB139" s="57">
        <v>16.38888888888</v>
      </c>
    </row>
    <row r="140" s="19" customFormat="1" ht="15" customHeight="1" spans="1:28">
      <c r="A140" s="33" t="s">
        <v>270</v>
      </c>
      <c r="B140" s="34">
        <v>15.992037</v>
      </c>
      <c r="C140" s="34">
        <v>5.477649</v>
      </c>
      <c r="D140" s="35">
        <v>34.2523532180422</v>
      </c>
      <c r="E140" s="34">
        <v>0.2926</v>
      </c>
      <c r="F140" s="35">
        <v>1.82966059920947</v>
      </c>
      <c r="G140" s="34">
        <v>3.6246</v>
      </c>
      <c r="H140" s="35">
        <v>22.665030102169</v>
      </c>
      <c r="I140" s="34">
        <v>1.560449</v>
      </c>
      <c r="J140" s="35">
        <v>9.75766251666376</v>
      </c>
      <c r="K140" s="34">
        <v>0</v>
      </c>
      <c r="L140" s="40">
        <v>0</v>
      </c>
      <c r="M140" s="41">
        <v>0.81538</v>
      </c>
      <c r="N140" s="42">
        <v>5.09866254061318</v>
      </c>
      <c r="O140" s="41">
        <v>0.21296</v>
      </c>
      <c r="P140" s="42">
        <v>1.33166275190584</v>
      </c>
      <c r="Q140" s="41">
        <v>0.60242</v>
      </c>
      <c r="R140" s="42">
        <v>3.76699978870734</v>
      </c>
      <c r="S140" s="41">
        <v>9.699008</v>
      </c>
      <c r="T140" s="41">
        <v>60.6489842413446</v>
      </c>
      <c r="U140" s="41">
        <v>9.655744</v>
      </c>
      <c r="V140" s="41">
        <v>60.3784495996351</v>
      </c>
      <c r="W140" s="41">
        <v>0.043264</v>
      </c>
      <c r="X140" s="42">
        <v>0.270534641709496</v>
      </c>
      <c r="Y140" s="57">
        <v>130.319069767442</v>
      </c>
      <c r="Z140" s="57">
        <v>5.0588235294117</v>
      </c>
      <c r="AA140" s="57">
        <v>0.64030131826</v>
      </c>
      <c r="AB140" s="57">
        <v>11.46666666666</v>
      </c>
    </row>
    <row r="141" s="19" customFormat="1" ht="15" customHeight="1" spans="1:28">
      <c r="A141" s="33" t="s">
        <v>271</v>
      </c>
      <c r="B141" s="34">
        <v>8.02624</v>
      </c>
      <c r="C141" s="34">
        <v>3.15254</v>
      </c>
      <c r="D141" s="35">
        <v>39.2779184275576</v>
      </c>
      <c r="E141" s="34">
        <v>0.0729</v>
      </c>
      <c r="F141" s="35">
        <v>0.908270871541344</v>
      </c>
      <c r="G141" s="34">
        <v>2.1627</v>
      </c>
      <c r="H141" s="35">
        <v>26.9453691890599</v>
      </c>
      <c r="I141" s="34">
        <v>0.91694</v>
      </c>
      <c r="J141" s="35">
        <v>11.4242783669564</v>
      </c>
      <c r="K141" s="34">
        <v>0</v>
      </c>
      <c r="L141" s="40">
        <v>0</v>
      </c>
      <c r="M141" s="41">
        <v>0.54684</v>
      </c>
      <c r="N141" s="42">
        <v>6.81315285862371</v>
      </c>
      <c r="O141" s="41">
        <v>0.3136</v>
      </c>
      <c r="P141" s="42">
        <v>3.90718443505303</v>
      </c>
      <c r="Q141" s="41">
        <v>0.23324</v>
      </c>
      <c r="R141" s="42">
        <v>2.90596842357069</v>
      </c>
      <c r="S141" s="41">
        <v>4.32686</v>
      </c>
      <c r="T141" s="41">
        <v>53.9089287138187</v>
      </c>
      <c r="U141" s="41">
        <v>4.284869</v>
      </c>
      <c r="V141" s="41">
        <v>53.3857572163304</v>
      </c>
      <c r="W141" s="41">
        <v>0.041991</v>
      </c>
      <c r="X141" s="42">
        <v>0.523171497488239</v>
      </c>
      <c r="Y141" s="57">
        <v>204.842375</v>
      </c>
      <c r="Z141" s="57">
        <v>4.7058823529411</v>
      </c>
      <c r="AA141" s="57">
        <v>0.66876475216</v>
      </c>
      <c r="AB141" s="57">
        <v>22.22222222222</v>
      </c>
    </row>
    <row r="142" s="19" customFormat="1" ht="15" customHeight="1" spans="1:28">
      <c r="A142" s="33" t="s">
        <v>272</v>
      </c>
      <c r="B142" s="34">
        <v>18.975778</v>
      </c>
      <c r="C142" s="34">
        <v>7.79083</v>
      </c>
      <c r="D142" s="35">
        <v>41.0567092426988</v>
      </c>
      <c r="E142" s="34">
        <v>0.3699</v>
      </c>
      <c r="F142" s="35">
        <v>1.94932718964145</v>
      </c>
      <c r="G142" s="34">
        <v>4.6191</v>
      </c>
      <c r="H142" s="35">
        <v>24.3420849463985</v>
      </c>
      <c r="I142" s="34">
        <v>2.80183</v>
      </c>
      <c r="J142" s="35">
        <v>14.7652971066588</v>
      </c>
      <c r="K142" s="34">
        <v>0</v>
      </c>
      <c r="L142" s="40">
        <v>0</v>
      </c>
      <c r="M142" s="41">
        <v>0.90164</v>
      </c>
      <c r="N142" s="42">
        <v>4.75153113616738</v>
      </c>
      <c r="O142" s="41">
        <v>0.34878</v>
      </c>
      <c r="P142" s="42">
        <v>1.83802740525316</v>
      </c>
      <c r="Q142" s="41">
        <v>0.55286</v>
      </c>
      <c r="R142" s="42">
        <v>2.91350373091422</v>
      </c>
      <c r="S142" s="41">
        <v>10.283308</v>
      </c>
      <c r="T142" s="41">
        <v>54.1917596211338</v>
      </c>
      <c r="U142" s="41">
        <v>10.235165</v>
      </c>
      <c r="V142" s="41">
        <v>53.9380519734158</v>
      </c>
      <c r="W142" s="41">
        <v>0.048143</v>
      </c>
      <c r="X142" s="42">
        <v>0.253707647718054</v>
      </c>
      <c r="Y142" s="57">
        <v>138.012262773723</v>
      </c>
      <c r="Z142" s="57">
        <v>4.1515151515151</v>
      </c>
      <c r="AA142" s="57">
        <v>1.13324175824</v>
      </c>
      <c r="AB142" s="57">
        <v>18.26666666666</v>
      </c>
    </row>
    <row r="143" s="19" customFormat="1" ht="15" customHeight="1" spans="1:28">
      <c r="A143" s="33" t="s">
        <v>273</v>
      </c>
      <c r="B143" s="34">
        <v>18.376883</v>
      </c>
      <c r="C143" s="34">
        <v>8.225378</v>
      </c>
      <c r="D143" s="35">
        <v>44.75937513451</v>
      </c>
      <c r="E143" s="34">
        <v>0.5292</v>
      </c>
      <c r="F143" s="35">
        <v>2.87970489881227</v>
      </c>
      <c r="G143" s="34">
        <v>3.59875</v>
      </c>
      <c r="H143" s="35">
        <v>19.583027219578</v>
      </c>
      <c r="I143" s="34">
        <v>4.097428</v>
      </c>
      <c r="J143" s="35">
        <v>22.2966430161198</v>
      </c>
      <c r="K143" s="34">
        <v>0</v>
      </c>
      <c r="L143" s="40">
        <v>0</v>
      </c>
      <c r="M143" s="41">
        <v>1.4952</v>
      </c>
      <c r="N143" s="42">
        <v>8.13630907918389</v>
      </c>
      <c r="O143" s="41">
        <v>0.45687</v>
      </c>
      <c r="P143" s="42">
        <v>2.48611257959252</v>
      </c>
      <c r="Q143" s="41">
        <v>1.03833</v>
      </c>
      <c r="R143" s="42">
        <v>5.65019649959136</v>
      </c>
      <c r="S143" s="41">
        <v>8.656305</v>
      </c>
      <c r="T143" s="41">
        <v>47.1043157863061</v>
      </c>
      <c r="U143" s="41">
        <v>8.598807</v>
      </c>
      <c r="V143" s="41">
        <v>46.7914335635701</v>
      </c>
      <c r="W143" s="41">
        <v>0.057498</v>
      </c>
      <c r="X143" s="42">
        <v>0.312882222736032</v>
      </c>
      <c r="Y143" s="57">
        <v>184.902142857143</v>
      </c>
      <c r="Z143" s="57">
        <v>5.6</v>
      </c>
      <c r="AA143" s="57">
        <v>1.17805452709</v>
      </c>
      <c r="AB143" s="57">
        <v>26.13333333333</v>
      </c>
    </row>
    <row r="144" s="19" customFormat="1" ht="15" customHeight="1" spans="1:28">
      <c r="A144" s="33" t="s">
        <v>274</v>
      </c>
      <c r="B144" s="34">
        <v>11.00178</v>
      </c>
      <c r="C144" s="34">
        <v>3.675329</v>
      </c>
      <c r="D144" s="35">
        <v>33.4066760106092</v>
      </c>
      <c r="E144" s="34">
        <v>0.3724</v>
      </c>
      <c r="F144" s="35">
        <v>3.38490680598958</v>
      </c>
      <c r="G144" s="34">
        <v>2.69015</v>
      </c>
      <c r="H144" s="35">
        <v>24.4519523204427</v>
      </c>
      <c r="I144" s="34">
        <v>0.612779</v>
      </c>
      <c r="J144" s="35">
        <v>5.56981688417692</v>
      </c>
      <c r="K144" s="34">
        <v>0</v>
      </c>
      <c r="L144" s="40">
        <v>0</v>
      </c>
      <c r="M144" s="41">
        <v>1.07875</v>
      </c>
      <c r="N144" s="42">
        <v>9.80523151708178</v>
      </c>
      <c r="O144" s="41">
        <v>0.58534</v>
      </c>
      <c r="P144" s="42">
        <v>5.32041178791068</v>
      </c>
      <c r="Q144" s="41">
        <v>0.49341</v>
      </c>
      <c r="R144" s="42">
        <v>4.4848197291711</v>
      </c>
      <c r="S144" s="41">
        <v>6.247701</v>
      </c>
      <c r="T144" s="41">
        <v>56.788092472309</v>
      </c>
      <c r="U144" s="41">
        <v>6.209852</v>
      </c>
      <c r="V144" s="41">
        <v>56.4440663238131</v>
      </c>
      <c r="W144" s="41">
        <v>0.037849</v>
      </c>
      <c r="X144" s="42">
        <v>0.344026148495971</v>
      </c>
      <c r="Y144" s="57">
        <v>135.043513513514</v>
      </c>
      <c r="Z144" s="57">
        <v>5.55</v>
      </c>
      <c r="AA144" s="57">
        <v>1.0781671159</v>
      </c>
      <c r="AB144" s="57">
        <v>30.83333333333</v>
      </c>
    </row>
    <row r="145" s="19" customFormat="1" ht="15" customHeight="1" spans="1:28">
      <c r="A145" s="33" t="s">
        <v>275</v>
      </c>
      <c r="B145" s="34">
        <v>8.763424</v>
      </c>
      <c r="C145" s="34">
        <v>4.58709</v>
      </c>
      <c r="D145" s="35">
        <v>52.3435816867927</v>
      </c>
      <c r="E145" s="34">
        <v>0.5472</v>
      </c>
      <c r="F145" s="35">
        <v>6.244134712642</v>
      </c>
      <c r="G145" s="34">
        <v>2.3833</v>
      </c>
      <c r="H145" s="35">
        <v>27.1959909733912</v>
      </c>
      <c r="I145" s="34">
        <v>1.65659</v>
      </c>
      <c r="J145" s="35">
        <v>18.9034560007595</v>
      </c>
      <c r="K145" s="34">
        <v>0</v>
      </c>
      <c r="L145" s="40">
        <v>0</v>
      </c>
      <c r="M145" s="41">
        <v>0.61031</v>
      </c>
      <c r="N145" s="42">
        <v>6.96428701840742</v>
      </c>
      <c r="O145" s="41">
        <v>0.27455</v>
      </c>
      <c r="P145" s="42">
        <v>3.13290786797489</v>
      </c>
      <c r="Q145" s="41">
        <v>0.33576</v>
      </c>
      <c r="R145" s="42">
        <v>3.83137915043252</v>
      </c>
      <c r="S145" s="41">
        <v>3.566024</v>
      </c>
      <c r="T145" s="41">
        <v>40.6921312947998</v>
      </c>
      <c r="U145" s="41">
        <v>3.543762</v>
      </c>
      <c r="V145" s="41">
        <v>40.438098168022</v>
      </c>
      <c r="W145" s="41">
        <v>0.022262</v>
      </c>
      <c r="X145" s="42">
        <v>0.254033126777844</v>
      </c>
      <c r="Y145" s="57">
        <v>175.0925</v>
      </c>
      <c r="Z145" s="57">
        <v>5.3333333333333</v>
      </c>
      <c r="AA145" s="57">
        <v>1.72413793103</v>
      </c>
      <c r="AB145" s="57">
        <v>40</v>
      </c>
    </row>
    <row r="146" s="19" customFormat="1" ht="15" customHeight="1" spans="1:28">
      <c r="A146" s="33" t="s">
        <v>276</v>
      </c>
      <c r="B146" s="34">
        <v>6.550823</v>
      </c>
      <c r="C146" s="34">
        <v>2.83751</v>
      </c>
      <c r="D146" s="35">
        <v>43.315320838313</v>
      </c>
      <c r="E146" s="34">
        <v>0.0532</v>
      </c>
      <c r="F146" s="35">
        <v>0.812111699552865</v>
      </c>
      <c r="G146" s="34">
        <v>1.9474</v>
      </c>
      <c r="H146" s="35">
        <v>29.7275624757378</v>
      </c>
      <c r="I146" s="34">
        <v>0.83691</v>
      </c>
      <c r="J146" s="35">
        <v>12.7756466630223</v>
      </c>
      <c r="K146" s="34">
        <v>0</v>
      </c>
      <c r="L146" s="40">
        <v>0</v>
      </c>
      <c r="M146" s="41">
        <v>0.48698</v>
      </c>
      <c r="N146" s="42">
        <v>7.4338751024108</v>
      </c>
      <c r="O146" s="41">
        <v>0.18492</v>
      </c>
      <c r="P146" s="42">
        <v>2.82285141882173</v>
      </c>
      <c r="Q146" s="41">
        <v>0.30206</v>
      </c>
      <c r="R146" s="42">
        <v>4.61102368358907</v>
      </c>
      <c r="S146" s="41">
        <v>3.226333</v>
      </c>
      <c r="T146" s="41">
        <v>49.2508040592762</v>
      </c>
      <c r="U146" s="41">
        <v>3.215406</v>
      </c>
      <c r="V146" s="41">
        <v>49.0840005904602</v>
      </c>
      <c r="W146" s="41">
        <v>0.010927</v>
      </c>
      <c r="X146" s="42">
        <v>0.166803468816056</v>
      </c>
      <c r="Y146" s="57">
        <v>160.596428571429</v>
      </c>
      <c r="Z146" s="57">
        <v>4.6666666666666</v>
      </c>
      <c r="AA146" s="57">
        <v>0.14051522248</v>
      </c>
      <c r="AB146" s="57">
        <v>3.33333333333</v>
      </c>
    </row>
    <row r="147" s="19" customFormat="1" ht="15" customHeight="1" spans="1:28">
      <c r="A147" s="33" t="s">
        <v>277</v>
      </c>
      <c r="B147" s="34">
        <v>4.650478</v>
      </c>
      <c r="C147" s="34">
        <v>1.85837</v>
      </c>
      <c r="D147" s="35">
        <v>39.9608384342427</v>
      </c>
      <c r="E147" s="34">
        <v>0.102</v>
      </c>
      <c r="F147" s="35">
        <v>2.19332292293394</v>
      </c>
      <c r="G147" s="34">
        <v>1.55682</v>
      </c>
      <c r="H147" s="35">
        <v>33.4765587537453</v>
      </c>
      <c r="I147" s="34">
        <v>0.19955</v>
      </c>
      <c r="J147" s="35">
        <v>4.29095675756342</v>
      </c>
      <c r="K147" s="34">
        <v>0</v>
      </c>
      <c r="L147" s="40">
        <v>0</v>
      </c>
      <c r="M147" s="41">
        <v>0.23019</v>
      </c>
      <c r="N147" s="42">
        <v>4.94981376108004</v>
      </c>
      <c r="O147" s="41">
        <v>0.07675</v>
      </c>
      <c r="P147" s="42">
        <v>1.65036798367824</v>
      </c>
      <c r="Q147" s="41">
        <v>0.15344</v>
      </c>
      <c r="R147" s="42">
        <v>3.29944577740181</v>
      </c>
      <c r="S147" s="41">
        <v>2.561918</v>
      </c>
      <c r="T147" s="41">
        <v>55.0893478046773</v>
      </c>
      <c r="U147" s="41">
        <v>2.537078</v>
      </c>
      <c r="V147" s="41">
        <v>54.5552091634451</v>
      </c>
      <c r="W147" s="41">
        <v>0.02484</v>
      </c>
      <c r="X147" s="42">
        <v>0.534138641232149</v>
      </c>
      <c r="Y147" s="57">
        <v>162.510384615385</v>
      </c>
      <c r="Z147" s="57">
        <v>6.5</v>
      </c>
      <c r="AA147" s="57">
        <v>0.30959752321</v>
      </c>
      <c r="AB147" s="57">
        <v>7.22222222222</v>
      </c>
    </row>
    <row r="148" s="19" customFormat="1" ht="15" customHeight="1" spans="1:28">
      <c r="A148" s="33" t="s">
        <v>278</v>
      </c>
      <c r="B148" s="34">
        <v>5.980926</v>
      </c>
      <c r="C148" s="34">
        <v>2.466405</v>
      </c>
      <c r="D148" s="35">
        <v>41.2378451096034</v>
      </c>
      <c r="E148" s="34">
        <v>0</v>
      </c>
      <c r="F148" s="35">
        <v>0</v>
      </c>
      <c r="G148" s="34">
        <v>1.95662</v>
      </c>
      <c r="H148" s="35">
        <v>32.7143321953825</v>
      </c>
      <c r="I148" s="34">
        <v>0.509785</v>
      </c>
      <c r="J148" s="35">
        <v>8.52351291422097</v>
      </c>
      <c r="K148" s="34">
        <v>0</v>
      </c>
      <c r="L148" s="40">
        <v>0</v>
      </c>
      <c r="M148" s="41">
        <v>0.30312</v>
      </c>
      <c r="N148" s="42">
        <v>5.06811152654288</v>
      </c>
      <c r="O148" s="41">
        <v>0.15345</v>
      </c>
      <c r="P148" s="42">
        <v>2.56565622112696</v>
      </c>
      <c r="Q148" s="41">
        <v>0.14967</v>
      </c>
      <c r="R148" s="42">
        <v>2.50245530541592</v>
      </c>
      <c r="S148" s="41">
        <v>3.211401</v>
      </c>
      <c r="T148" s="41">
        <v>53.6940433638537</v>
      </c>
      <c r="U148" s="41">
        <v>3.200106</v>
      </c>
      <c r="V148" s="41">
        <v>53.5051930085743</v>
      </c>
      <c r="W148" s="41">
        <v>0.011295</v>
      </c>
      <c r="X148" s="42">
        <v>0.188850355279433</v>
      </c>
      <c r="Y148" s="57">
        <v>0</v>
      </c>
      <c r="Z148" s="57">
        <v>0</v>
      </c>
      <c r="AA148" s="57">
        <v>0</v>
      </c>
      <c r="AB148" s="57">
        <v>0</v>
      </c>
    </row>
    <row r="149" s="19" customFormat="1" ht="15" customHeight="1" spans="1:28">
      <c r="A149" s="33" t="s">
        <v>279</v>
      </c>
      <c r="B149" s="34">
        <v>1.884103</v>
      </c>
      <c r="C149" s="34">
        <v>0.876544</v>
      </c>
      <c r="D149" s="35">
        <v>46.5231465583357</v>
      </c>
      <c r="E149" s="34">
        <v>0.0351</v>
      </c>
      <c r="F149" s="35">
        <v>1.86295547536414</v>
      </c>
      <c r="G149" s="34">
        <v>0.6674</v>
      </c>
      <c r="H149" s="35">
        <v>35.422691859203</v>
      </c>
      <c r="I149" s="34">
        <v>0.174044</v>
      </c>
      <c r="J149" s="35">
        <v>9.23749922376855</v>
      </c>
      <c r="K149" s="34">
        <v>0</v>
      </c>
      <c r="L149" s="40">
        <v>0</v>
      </c>
      <c r="M149" s="41">
        <v>0.0352</v>
      </c>
      <c r="N149" s="42">
        <v>1.86826304082102</v>
      </c>
      <c r="O149" s="41">
        <v>0.00185</v>
      </c>
      <c r="P149" s="42">
        <v>0.0981899609522409</v>
      </c>
      <c r="Q149" s="41">
        <v>0.03335</v>
      </c>
      <c r="R149" s="42">
        <v>1.77007307986878</v>
      </c>
      <c r="S149" s="41">
        <v>0.972359</v>
      </c>
      <c r="T149" s="41">
        <v>51.6085904008433</v>
      </c>
      <c r="U149" s="41">
        <v>0.957173</v>
      </c>
      <c r="V149" s="41">
        <v>50.8025835105618</v>
      </c>
      <c r="W149" s="41">
        <v>0.015186</v>
      </c>
      <c r="X149" s="42">
        <v>0.806006890281476</v>
      </c>
      <c r="Y149" s="57">
        <v>141.186923076923</v>
      </c>
      <c r="Z149" s="57">
        <v>4.3333333333333</v>
      </c>
      <c r="AA149" s="57">
        <v>0.46948356807</v>
      </c>
      <c r="AB149" s="57">
        <v>10.83333333333</v>
      </c>
    </row>
    <row r="150" s="19" customFormat="1" ht="15" customHeight="1" spans="1:28">
      <c r="A150" s="33" t="s">
        <v>280</v>
      </c>
      <c r="B150" s="34">
        <v>6.379996</v>
      </c>
      <c r="C150" s="34">
        <v>2.75334</v>
      </c>
      <c r="D150" s="35">
        <v>43.1558264299852</v>
      </c>
      <c r="E150" s="34">
        <v>0.0351</v>
      </c>
      <c r="F150" s="35">
        <v>0.550157084737984</v>
      </c>
      <c r="G150" s="34">
        <v>2.40531</v>
      </c>
      <c r="H150" s="35">
        <v>37.7008073359294</v>
      </c>
      <c r="I150" s="34">
        <v>0.31293</v>
      </c>
      <c r="J150" s="35">
        <v>4.90486200931787</v>
      </c>
      <c r="K150" s="34">
        <v>0</v>
      </c>
      <c r="L150" s="40">
        <v>0</v>
      </c>
      <c r="M150" s="41">
        <v>0.26605</v>
      </c>
      <c r="N150" s="42">
        <v>4.17006531038577</v>
      </c>
      <c r="O150" s="41">
        <v>0.07073</v>
      </c>
      <c r="P150" s="42">
        <v>1.1086213847156</v>
      </c>
      <c r="Q150" s="41">
        <v>0.19532</v>
      </c>
      <c r="R150" s="42">
        <v>3.06144392567017</v>
      </c>
      <c r="S150" s="41">
        <v>3.360606</v>
      </c>
      <c r="T150" s="41">
        <v>52.674108259629</v>
      </c>
      <c r="U150" s="41">
        <v>3.333283</v>
      </c>
      <c r="V150" s="41">
        <v>52.2458478030394</v>
      </c>
      <c r="W150" s="41">
        <v>0.027323</v>
      </c>
      <c r="X150" s="42">
        <v>0.428260456589628</v>
      </c>
      <c r="Y150" s="57">
        <v>246.486923076923</v>
      </c>
      <c r="Z150" s="57">
        <v>4.3333333333333</v>
      </c>
      <c r="AA150" s="57">
        <v>0.14698677119</v>
      </c>
      <c r="AB150" s="57">
        <v>4.81481481481</v>
      </c>
    </row>
    <row r="151" s="19" customFormat="1" ht="15" customHeight="1" spans="1:28">
      <c r="A151" s="33" t="s">
        <v>281</v>
      </c>
      <c r="B151" s="34">
        <v>4.596436</v>
      </c>
      <c r="C151" s="34">
        <v>2.00083</v>
      </c>
      <c r="D151" s="35">
        <v>43.5300306585363</v>
      </c>
      <c r="E151" s="34">
        <v>0.0608</v>
      </c>
      <c r="F151" s="35">
        <v>1.32276398496574</v>
      </c>
      <c r="G151" s="34">
        <v>1.7043</v>
      </c>
      <c r="H151" s="35">
        <v>37.078727953571</v>
      </c>
      <c r="I151" s="34">
        <v>0.23573</v>
      </c>
      <c r="J151" s="35">
        <v>5.12853871999958</v>
      </c>
      <c r="K151" s="34">
        <v>0</v>
      </c>
      <c r="L151" s="40">
        <v>0</v>
      </c>
      <c r="M151" s="41">
        <v>0.10121</v>
      </c>
      <c r="N151" s="42">
        <v>2.20192340326288</v>
      </c>
      <c r="O151" s="41">
        <v>0.0148</v>
      </c>
      <c r="P151" s="42">
        <v>0.321988601603503</v>
      </c>
      <c r="Q151" s="41">
        <v>0.08641</v>
      </c>
      <c r="R151" s="42">
        <v>1.87993480165937</v>
      </c>
      <c r="S151" s="41">
        <v>2.494396</v>
      </c>
      <c r="T151" s="41">
        <v>54.2680459382008</v>
      </c>
      <c r="U151" s="41">
        <v>2.480949</v>
      </c>
      <c r="V151" s="41">
        <v>53.9754931864601</v>
      </c>
      <c r="W151" s="41">
        <v>0.013447</v>
      </c>
      <c r="X151" s="42">
        <v>0.292552751740697</v>
      </c>
      <c r="Y151" s="57">
        <v>182.750769230769</v>
      </c>
      <c r="Z151" s="57">
        <v>4.3333333333333</v>
      </c>
      <c r="AA151" s="57">
        <v>0.22205773501</v>
      </c>
      <c r="AB151" s="57">
        <v>6.19047619047</v>
      </c>
    </row>
    <row r="152" s="19" customFormat="1" ht="15" customHeight="1" spans="1:28">
      <c r="A152" s="33" t="s">
        <v>282</v>
      </c>
      <c r="B152" s="34">
        <v>68.511014</v>
      </c>
      <c r="C152" s="34">
        <v>15.12154</v>
      </c>
      <c r="D152" s="35">
        <v>22.0716920056095</v>
      </c>
      <c r="E152" s="34">
        <v>0</v>
      </c>
      <c r="F152" s="35">
        <v>0</v>
      </c>
      <c r="G152" s="34">
        <v>11.75105</v>
      </c>
      <c r="H152" s="35">
        <v>17.1520596673697</v>
      </c>
      <c r="I152" s="34">
        <v>3.37049</v>
      </c>
      <c r="J152" s="35">
        <v>4.91963233823981</v>
      </c>
      <c r="K152" s="34">
        <v>0</v>
      </c>
      <c r="L152" s="40">
        <v>0</v>
      </c>
      <c r="M152" s="41">
        <v>0.48963</v>
      </c>
      <c r="N152" s="42">
        <v>0.714673410030101</v>
      </c>
      <c r="O152" s="41">
        <v>0.0444</v>
      </c>
      <c r="P152" s="42">
        <v>0.0648070980236842</v>
      </c>
      <c r="Q152" s="41">
        <v>0.44523</v>
      </c>
      <c r="R152" s="42">
        <v>0.649866312006417</v>
      </c>
      <c r="S152" s="41">
        <v>52.899844</v>
      </c>
      <c r="T152" s="41">
        <v>77.2136345843604</v>
      </c>
      <c r="U152" s="41">
        <v>52.819331</v>
      </c>
      <c r="V152" s="41">
        <v>77.0961162536581</v>
      </c>
      <c r="W152" s="41">
        <v>0.080513</v>
      </c>
      <c r="X152" s="42">
        <v>0.117518330702272</v>
      </c>
      <c r="Y152" s="57">
        <v>0</v>
      </c>
      <c r="Z152" s="57">
        <v>0</v>
      </c>
      <c r="AA152" s="57">
        <v>0</v>
      </c>
      <c r="AB152" s="57">
        <v>0</v>
      </c>
    </row>
    <row r="153" s="19" customFormat="1" ht="15" customHeight="1" spans="1:28">
      <c r="A153" s="33" t="s">
        <v>283</v>
      </c>
      <c r="B153" s="34">
        <v>4.702489</v>
      </c>
      <c r="C153" s="34">
        <v>2.20433</v>
      </c>
      <c r="D153" s="35">
        <v>46.8758140635736</v>
      </c>
      <c r="E153" s="34">
        <v>0.0135</v>
      </c>
      <c r="F153" s="35">
        <v>0.287082011249787</v>
      </c>
      <c r="G153" s="34">
        <v>1.70402</v>
      </c>
      <c r="H153" s="35">
        <v>36.2365547266565</v>
      </c>
      <c r="I153" s="34">
        <v>0.48681</v>
      </c>
      <c r="J153" s="35">
        <v>10.3521773256673</v>
      </c>
      <c r="K153" s="34">
        <v>0</v>
      </c>
      <c r="L153" s="40">
        <v>0</v>
      </c>
      <c r="M153" s="41">
        <v>0.15319</v>
      </c>
      <c r="N153" s="42">
        <v>3.25763654098925</v>
      </c>
      <c r="O153" s="41">
        <v>0.0851</v>
      </c>
      <c r="P153" s="42">
        <v>1.80967993758199</v>
      </c>
      <c r="Q153" s="41">
        <v>0.06809</v>
      </c>
      <c r="R153" s="42">
        <v>1.44795660340726</v>
      </c>
      <c r="S153" s="41">
        <v>2.344969</v>
      </c>
      <c r="T153" s="41">
        <v>49.8665493954372</v>
      </c>
      <c r="U153" s="41">
        <v>2.328919</v>
      </c>
      <c r="V153" s="41">
        <v>49.5252407820624</v>
      </c>
      <c r="W153" s="41">
        <v>0.01605</v>
      </c>
      <c r="X153" s="42">
        <v>0.341308613374747</v>
      </c>
      <c r="Y153" s="57">
        <v>133.008333333333</v>
      </c>
      <c r="Z153" s="57">
        <v>6</v>
      </c>
      <c r="AA153" s="57">
        <v>0.06557377049</v>
      </c>
      <c r="AB153" s="57">
        <v>2</v>
      </c>
    </row>
    <row r="154" s="19" customFormat="1" ht="15" customHeight="1" spans="1:28">
      <c r="A154" s="33" t="s">
        <v>284</v>
      </c>
      <c r="B154" s="34">
        <v>6.261737</v>
      </c>
      <c r="C154" s="34">
        <v>2.56407</v>
      </c>
      <c r="D154" s="35">
        <v>40.9482225139766</v>
      </c>
      <c r="E154" s="34">
        <v>0.1178</v>
      </c>
      <c r="F154" s="35">
        <v>1.88126713082967</v>
      </c>
      <c r="G154" s="34">
        <v>2.09825</v>
      </c>
      <c r="H154" s="35">
        <v>33.5090726423036</v>
      </c>
      <c r="I154" s="34">
        <v>0.34802</v>
      </c>
      <c r="J154" s="35">
        <v>5.55788274084331</v>
      </c>
      <c r="K154" s="34">
        <v>0</v>
      </c>
      <c r="L154" s="40">
        <v>0</v>
      </c>
      <c r="M154" s="41">
        <v>0.32252</v>
      </c>
      <c r="N154" s="42">
        <v>5.15064749605421</v>
      </c>
      <c r="O154" s="41">
        <v>0.15385</v>
      </c>
      <c r="P154" s="42">
        <v>2.45698597689427</v>
      </c>
      <c r="Q154" s="41">
        <v>0.16867</v>
      </c>
      <c r="R154" s="42">
        <v>2.69366151915994</v>
      </c>
      <c r="S154" s="41">
        <v>3.375147</v>
      </c>
      <c r="T154" s="41">
        <v>53.9011299899692</v>
      </c>
      <c r="U154" s="41">
        <v>3.352884</v>
      </c>
      <c r="V154" s="41">
        <v>53.545589666254</v>
      </c>
      <c r="W154" s="41">
        <v>0.022263</v>
      </c>
      <c r="X154" s="42">
        <v>0.355540323715289</v>
      </c>
      <c r="Y154" s="57">
        <v>136.850666666667</v>
      </c>
      <c r="Z154" s="57">
        <v>5</v>
      </c>
      <c r="AA154" s="57">
        <v>0.3300330033</v>
      </c>
      <c r="AB154" s="57">
        <v>12.5</v>
      </c>
    </row>
    <row r="155" s="19" customFormat="1" ht="15" customHeight="1" spans="1:28">
      <c r="A155" s="33" t="s">
        <v>285</v>
      </c>
      <c r="B155" s="34">
        <v>3.888126</v>
      </c>
      <c r="C155" s="34">
        <v>1.64457</v>
      </c>
      <c r="D155" s="35">
        <v>42.2972403672103</v>
      </c>
      <c r="E155" s="34">
        <v>0.0108</v>
      </c>
      <c r="F155" s="35">
        <v>0.277768776011888</v>
      </c>
      <c r="G155" s="34">
        <v>1.3345</v>
      </c>
      <c r="H155" s="35">
        <v>34.3224473692468</v>
      </c>
      <c r="I155" s="34">
        <v>0.29927</v>
      </c>
      <c r="J155" s="35">
        <v>7.69702422195166</v>
      </c>
      <c r="K155" s="34">
        <v>0</v>
      </c>
      <c r="L155" s="40">
        <v>0</v>
      </c>
      <c r="M155" s="41">
        <v>0.226945</v>
      </c>
      <c r="N155" s="42">
        <v>5.83687359926093</v>
      </c>
      <c r="O155" s="41">
        <v>0.125835</v>
      </c>
      <c r="P155" s="42">
        <v>3.23639203050518</v>
      </c>
      <c r="Q155" s="41">
        <v>0.10111</v>
      </c>
      <c r="R155" s="42">
        <v>2.60048156875574</v>
      </c>
      <c r="S155" s="41">
        <v>2.016611</v>
      </c>
      <c r="T155" s="41">
        <v>51.8658860335287</v>
      </c>
      <c r="U155" s="41">
        <v>2.007922</v>
      </c>
      <c r="V155" s="41">
        <v>51.6424107654947</v>
      </c>
      <c r="W155" s="41">
        <v>0.008689</v>
      </c>
      <c r="X155" s="42">
        <v>0.223475268034009</v>
      </c>
      <c r="Y155" s="57">
        <v>152.5625</v>
      </c>
      <c r="Z155" s="57">
        <v>4</v>
      </c>
      <c r="AA155" s="57">
        <v>0.08912655971</v>
      </c>
      <c r="AB155" s="57">
        <v>1.33333333333</v>
      </c>
    </row>
    <row r="156" s="19" customFormat="1" ht="15" customHeight="1" spans="1:28">
      <c r="A156" s="33" t="s">
        <v>286</v>
      </c>
      <c r="B156" s="34">
        <v>18.597166</v>
      </c>
      <c r="C156" s="34">
        <v>7.485538</v>
      </c>
      <c r="D156" s="35">
        <v>40.2509608184387</v>
      </c>
      <c r="E156" s="34">
        <v>0.4455</v>
      </c>
      <c r="F156" s="35">
        <v>2.39552628610187</v>
      </c>
      <c r="G156" s="34">
        <v>4.01275</v>
      </c>
      <c r="H156" s="35">
        <v>21.5772123559041</v>
      </c>
      <c r="I156" s="34">
        <v>3.027288</v>
      </c>
      <c r="J156" s="35">
        <v>16.2782221764327</v>
      </c>
      <c r="K156" s="34">
        <v>0</v>
      </c>
      <c r="L156" s="40">
        <v>0</v>
      </c>
      <c r="M156" s="41">
        <v>0.50853</v>
      </c>
      <c r="N156" s="42">
        <v>2.7344488939874</v>
      </c>
      <c r="O156" s="41">
        <v>0.11845</v>
      </c>
      <c r="P156" s="42">
        <v>0.636925002443921</v>
      </c>
      <c r="Q156" s="41">
        <v>0.39008</v>
      </c>
      <c r="R156" s="42">
        <v>2.09752389154347</v>
      </c>
      <c r="S156" s="41">
        <v>10.603098</v>
      </c>
      <c r="T156" s="41">
        <v>57.0145902875739</v>
      </c>
      <c r="U156" s="41">
        <v>10.500142</v>
      </c>
      <c r="V156" s="41">
        <v>56.4609790545506</v>
      </c>
      <c r="W156" s="41">
        <v>0.102956</v>
      </c>
      <c r="X156" s="42">
        <v>0.553611233023354</v>
      </c>
      <c r="Y156" s="57">
        <v>156.898909090909</v>
      </c>
      <c r="Z156" s="57">
        <v>7.8571428571428</v>
      </c>
      <c r="AA156" s="57">
        <v>0.54758800521</v>
      </c>
      <c r="AB156" s="57">
        <v>30.55555555555</v>
      </c>
    </row>
    <row r="157" s="19" customFormat="1" ht="15" customHeight="1" spans="1:28">
      <c r="A157" s="33" t="s">
        <v>287</v>
      </c>
      <c r="B157" s="34">
        <v>56.105747</v>
      </c>
      <c r="C157" s="34">
        <v>18.730684</v>
      </c>
      <c r="D157" s="35">
        <v>33.3846085321705</v>
      </c>
      <c r="E157" s="34">
        <v>1.3867</v>
      </c>
      <c r="F157" s="35">
        <v>2.47158281307617</v>
      </c>
      <c r="G157" s="34">
        <v>8.8378</v>
      </c>
      <c r="H157" s="35">
        <v>15.7520405173466</v>
      </c>
      <c r="I157" s="34">
        <v>8.506184</v>
      </c>
      <c r="J157" s="35">
        <v>15.1609852017477</v>
      </c>
      <c r="K157" s="34">
        <v>0</v>
      </c>
      <c r="L157" s="40">
        <v>0</v>
      </c>
      <c r="M157" s="41">
        <v>0.73422</v>
      </c>
      <c r="N157" s="42">
        <v>1.30863599409879</v>
      </c>
      <c r="O157" s="41">
        <v>0.0745</v>
      </c>
      <c r="P157" s="42">
        <v>0.13278497120803</v>
      </c>
      <c r="Q157" s="41">
        <v>0.65972</v>
      </c>
      <c r="R157" s="42">
        <v>1.17585102289076</v>
      </c>
      <c r="S157" s="41">
        <v>36.640843</v>
      </c>
      <c r="T157" s="41">
        <v>65.3067554737307</v>
      </c>
      <c r="U157" s="41">
        <v>36.559008</v>
      </c>
      <c r="V157" s="41">
        <v>65.1608969754917</v>
      </c>
      <c r="W157" s="41">
        <v>0.081835</v>
      </c>
      <c r="X157" s="42">
        <v>0.145858498239048</v>
      </c>
      <c r="Y157" s="57">
        <v>121.997600700525</v>
      </c>
      <c r="Z157" s="57">
        <v>11.42</v>
      </c>
      <c r="AA157" s="57">
        <v>0.85178875638</v>
      </c>
      <c r="AB157" s="57">
        <v>54.38095238095</v>
      </c>
    </row>
    <row r="158" s="19" customFormat="1" ht="15" customHeight="1" spans="1:28">
      <c r="A158" s="33" t="s">
        <v>288</v>
      </c>
      <c r="B158" s="34">
        <v>16.470377</v>
      </c>
      <c r="C158" s="34">
        <v>8.294564</v>
      </c>
      <c r="D158" s="35">
        <v>50.3604987305391</v>
      </c>
      <c r="E158" s="34">
        <v>0.864</v>
      </c>
      <c r="F158" s="35">
        <v>5.24578156286283</v>
      </c>
      <c r="G158" s="34">
        <v>5.6096</v>
      </c>
      <c r="H158" s="35">
        <v>34.058722517402</v>
      </c>
      <c r="I158" s="34">
        <v>1.820964</v>
      </c>
      <c r="J158" s="35">
        <v>11.0559946502742</v>
      </c>
      <c r="K158" s="34">
        <v>0</v>
      </c>
      <c r="L158" s="40">
        <v>0</v>
      </c>
      <c r="M158" s="41">
        <v>0.47787</v>
      </c>
      <c r="N158" s="42">
        <v>2.90139078176535</v>
      </c>
      <c r="O158" s="41">
        <v>0.0994</v>
      </c>
      <c r="P158" s="42">
        <v>0.603507739986765</v>
      </c>
      <c r="Q158" s="41">
        <v>0.37847</v>
      </c>
      <c r="R158" s="42">
        <v>2.29788304177858</v>
      </c>
      <c r="S158" s="41">
        <v>7.697943</v>
      </c>
      <c r="T158" s="41">
        <v>46.7381104876956</v>
      </c>
      <c r="U158" s="41">
        <v>7.687557</v>
      </c>
      <c r="V158" s="41">
        <v>46.6750518218253</v>
      </c>
      <c r="W158" s="41">
        <v>0.010386</v>
      </c>
      <c r="X158" s="42">
        <v>0.0630586658702469</v>
      </c>
      <c r="Y158" s="57">
        <v>139.593123028391</v>
      </c>
      <c r="Z158" s="57">
        <v>5.6607142857142</v>
      </c>
      <c r="AA158" s="57">
        <v>1.39790314528</v>
      </c>
      <c r="AB158" s="57">
        <v>70.44444444444</v>
      </c>
    </row>
    <row r="159" s="19" customFormat="1" ht="15" customHeight="1" spans="1:28">
      <c r="A159" s="33" t="s">
        <v>289</v>
      </c>
      <c r="B159" s="34">
        <v>2.396908</v>
      </c>
      <c r="C159" s="34">
        <v>0.97894</v>
      </c>
      <c r="D159" s="35">
        <v>40.8417844990296</v>
      </c>
      <c r="E159" s="34">
        <v>0.0216</v>
      </c>
      <c r="F159" s="35">
        <v>0.901160995749524</v>
      </c>
      <c r="G159" s="34">
        <v>0.7567</v>
      </c>
      <c r="H159" s="35">
        <v>31.5698391427623</v>
      </c>
      <c r="I159" s="34">
        <v>0.20064</v>
      </c>
      <c r="J159" s="35">
        <v>8.3707843605178</v>
      </c>
      <c r="K159" s="34">
        <v>0</v>
      </c>
      <c r="L159" s="40">
        <v>0</v>
      </c>
      <c r="M159" s="41">
        <v>0.04445</v>
      </c>
      <c r="N159" s="42">
        <v>1.8544725120864</v>
      </c>
      <c r="O159" s="41">
        <v>0.03265</v>
      </c>
      <c r="P159" s="42">
        <v>1.36217159774176</v>
      </c>
      <c r="Q159" s="41">
        <v>0.0118</v>
      </c>
      <c r="R159" s="42">
        <v>0.492300914344647</v>
      </c>
      <c r="S159" s="41">
        <v>1.373518</v>
      </c>
      <c r="T159" s="41">
        <v>57.303742988884</v>
      </c>
      <c r="U159" s="41">
        <v>1.373518</v>
      </c>
      <c r="V159" s="41">
        <v>57.303742988884</v>
      </c>
      <c r="W159" s="41">
        <v>0</v>
      </c>
      <c r="X159" s="42">
        <v>0</v>
      </c>
      <c r="Y159" s="57">
        <v>61.3057142857143</v>
      </c>
      <c r="Z159" s="57">
        <v>14</v>
      </c>
      <c r="AA159" s="57">
        <v>0.1582278481</v>
      </c>
      <c r="AB159" s="57">
        <v>3.88888888888</v>
      </c>
    </row>
    <row r="160" s="19" customFormat="1" ht="15" customHeight="1" spans="1:28">
      <c r="A160" s="33" t="s">
        <v>290</v>
      </c>
      <c r="B160" s="34">
        <v>21.581894</v>
      </c>
      <c r="C160" s="34">
        <v>10.05213</v>
      </c>
      <c r="D160" s="35">
        <v>46.576681360774</v>
      </c>
      <c r="E160" s="34">
        <v>0.91408</v>
      </c>
      <c r="F160" s="35">
        <v>4.23540213847774</v>
      </c>
      <c r="G160" s="34">
        <v>5.34298</v>
      </c>
      <c r="H160" s="35">
        <v>24.7567706522884</v>
      </c>
      <c r="I160" s="34">
        <v>3.79507</v>
      </c>
      <c r="J160" s="35">
        <v>17.5845085700078</v>
      </c>
      <c r="K160" s="34">
        <v>0</v>
      </c>
      <c r="L160" s="40">
        <v>0</v>
      </c>
      <c r="M160" s="41">
        <v>2.25289</v>
      </c>
      <c r="N160" s="42">
        <v>10.4387965208244</v>
      </c>
      <c r="O160" s="41">
        <v>0.3283</v>
      </c>
      <c r="P160" s="42">
        <v>1.52118252457361</v>
      </c>
      <c r="Q160" s="41">
        <v>1.92459</v>
      </c>
      <c r="R160" s="42">
        <v>8.91761399625075</v>
      </c>
      <c r="S160" s="41">
        <v>9.276874</v>
      </c>
      <c r="T160" s="41">
        <v>42.9845221184017</v>
      </c>
      <c r="U160" s="41">
        <v>9.168868</v>
      </c>
      <c r="V160" s="41">
        <v>42.484074845331</v>
      </c>
      <c r="W160" s="41">
        <v>0.108006</v>
      </c>
      <c r="X160" s="42">
        <v>0.500447273070658</v>
      </c>
      <c r="Y160" s="57">
        <v>99.044429906542</v>
      </c>
      <c r="Z160" s="57">
        <v>7.6428571428571</v>
      </c>
      <c r="AA160" s="57">
        <v>1.77845528455</v>
      </c>
      <c r="AB160" s="57">
        <v>89.16666666666</v>
      </c>
    </row>
    <row r="161" s="19" customFormat="1" ht="15" customHeight="1" spans="1:28">
      <c r="A161" s="33" t="s">
        <v>291</v>
      </c>
      <c r="B161" s="34">
        <v>13.457609</v>
      </c>
      <c r="C161" s="34">
        <v>7.66955</v>
      </c>
      <c r="D161" s="35">
        <v>56.9904356710022</v>
      </c>
      <c r="E161" s="34">
        <v>0.6804</v>
      </c>
      <c r="F161" s="35">
        <v>5.05587582459856</v>
      </c>
      <c r="G161" s="34">
        <v>3.33268</v>
      </c>
      <c r="H161" s="35">
        <v>24.7642801927148</v>
      </c>
      <c r="I161" s="34">
        <v>3.65647</v>
      </c>
      <c r="J161" s="35">
        <v>27.1702796536889</v>
      </c>
      <c r="K161" s="34">
        <v>0</v>
      </c>
      <c r="L161" s="40">
        <v>0</v>
      </c>
      <c r="M161" s="41">
        <v>0.56734</v>
      </c>
      <c r="N161" s="42">
        <v>4.21575630559634</v>
      </c>
      <c r="O161" s="41">
        <v>0.14455</v>
      </c>
      <c r="P161" s="42">
        <v>1.07411353681029</v>
      </c>
      <c r="Q161" s="41">
        <v>0.42279</v>
      </c>
      <c r="R161" s="42">
        <v>3.14164276878604</v>
      </c>
      <c r="S161" s="41">
        <v>5.220719</v>
      </c>
      <c r="T161" s="41">
        <v>38.7938080234015</v>
      </c>
      <c r="U161" s="41">
        <v>5.177585</v>
      </c>
      <c r="V161" s="41">
        <v>38.47329046341</v>
      </c>
      <c r="W161" s="41">
        <v>0.043134</v>
      </c>
      <c r="X161" s="42">
        <v>0.320517559991526</v>
      </c>
      <c r="Y161" s="57">
        <v>182.298559322034</v>
      </c>
      <c r="Z161" s="57">
        <v>6.3783783783783</v>
      </c>
      <c r="AA161" s="57">
        <v>1.85277916875</v>
      </c>
      <c r="AB161" s="57">
        <v>52.44444444444</v>
      </c>
    </row>
    <row r="162" s="19" customFormat="1" ht="15" customHeight="1" spans="1:28">
      <c r="A162" s="33" t="s">
        <v>292</v>
      </c>
      <c r="B162" s="34">
        <v>22.911721</v>
      </c>
      <c r="C162" s="34">
        <v>11.86104</v>
      </c>
      <c r="D162" s="35">
        <v>51.7684376481365</v>
      </c>
      <c r="E162" s="34">
        <v>0.9082</v>
      </c>
      <c r="F162" s="35">
        <v>3.9639100004753</v>
      </c>
      <c r="G162" s="34">
        <v>5.29534</v>
      </c>
      <c r="H162" s="35">
        <v>23.1119259875764</v>
      </c>
      <c r="I162" s="34">
        <v>5.6575</v>
      </c>
      <c r="J162" s="35">
        <v>24.6926016600848</v>
      </c>
      <c r="K162" s="34">
        <v>0</v>
      </c>
      <c r="L162" s="40">
        <v>0</v>
      </c>
      <c r="M162" s="41">
        <v>0.81386</v>
      </c>
      <c r="N162" s="42">
        <v>3.55215568485667</v>
      </c>
      <c r="O162" s="41">
        <v>0.1909</v>
      </c>
      <c r="P162" s="42">
        <v>0.833197995034943</v>
      </c>
      <c r="Q162" s="41">
        <v>0.62296</v>
      </c>
      <c r="R162" s="42">
        <v>2.71895768982173</v>
      </c>
      <c r="S162" s="41">
        <v>10.236821</v>
      </c>
      <c r="T162" s="41">
        <v>44.6794066670068</v>
      </c>
      <c r="U162" s="41">
        <v>10.1779</v>
      </c>
      <c r="V162" s="41">
        <v>44.4222413497441</v>
      </c>
      <c r="W162" s="41">
        <v>0.058921</v>
      </c>
      <c r="X162" s="42">
        <v>0.257165317262723</v>
      </c>
      <c r="Y162" s="57">
        <v>190.625485436893</v>
      </c>
      <c r="Z162" s="57">
        <v>5.2820512820512</v>
      </c>
      <c r="AA162" s="57">
        <v>1.22103944896</v>
      </c>
      <c r="AB162" s="57">
        <v>31.21212121212</v>
      </c>
    </row>
    <row r="163" s="19" customFormat="1" ht="15" customHeight="1" spans="1:28">
      <c r="A163" s="33" t="s">
        <v>293</v>
      </c>
      <c r="B163" s="11">
        <v>51.783516</v>
      </c>
      <c r="C163" s="11">
        <v>13.51381</v>
      </c>
      <c r="D163" s="27">
        <v>26.0967409011007</v>
      </c>
      <c r="E163" s="11">
        <v>1.1879</v>
      </c>
      <c r="F163" s="27">
        <v>2.293973240442</v>
      </c>
      <c r="G163" s="11">
        <v>6.47745</v>
      </c>
      <c r="H163" s="27">
        <v>12.5087103007837</v>
      </c>
      <c r="I163" s="11">
        <v>5.84846</v>
      </c>
      <c r="J163" s="27">
        <v>11.2940573598749</v>
      </c>
      <c r="K163" s="11">
        <v>0</v>
      </c>
      <c r="L163" s="37">
        <v>0</v>
      </c>
      <c r="M163" s="38">
        <v>0.27805</v>
      </c>
      <c r="N163" s="39">
        <v>0.536946931143107</v>
      </c>
      <c r="O163" s="38">
        <v>0.0395</v>
      </c>
      <c r="P163" s="39">
        <v>0.0762791000904612</v>
      </c>
      <c r="Q163" s="38">
        <v>0.23855</v>
      </c>
      <c r="R163" s="39">
        <v>0.460667831052646</v>
      </c>
      <c r="S163" s="38">
        <v>37.991656</v>
      </c>
      <c r="T163" s="38">
        <v>73.3663121677562</v>
      </c>
      <c r="U163" s="38">
        <v>37.876113</v>
      </c>
      <c r="V163" s="38">
        <v>73.1431851788511</v>
      </c>
      <c r="W163" s="38">
        <v>0.115543</v>
      </c>
      <c r="X163" s="39">
        <v>0.223126988905118</v>
      </c>
      <c r="Y163" s="57">
        <v>161.694004149378</v>
      </c>
      <c r="Z163" s="57">
        <v>7.4153846153846</v>
      </c>
      <c r="AA163" s="57">
        <v>1.73611111111</v>
      </c>
      <c r="AB163" s="57">
        <v>80.33333333333</v>
      </c>
    </row>
    <row r="164" s="19" customFormat="1" ht="15" customHeight="1" spans="1:28">
      <c r="A164" s="33" t="s">
        <v>294</v>
      </c>
      <c r="B164" s="34">
        <v>9.745505</v>
      </c>
      <c r="C164" s="34">
        <v>2.94113</v>
      </c>
      <c r="D164" s="35">
        <v>30.1793493513163</v>
      </c>
      <c r="E164" s="34">
        <v>0.1215</v>
      </c>
      <c r="F164" s="35">
        <v>1.24672862001507</v>
      </c>
      <c r="G164" s="34">
        <v>1.97193</v>
      </c>
      <c r="H164" s="35">
        <v>20.2342515857311</v>
      </c>
      <c r="I164" s="34">
        <v>0.8477</v>
      </c>
      <c r="J164" s="35">
        <v>8.69836914557019</v>
      </c>
      <c r="K164" s="34">
        <v>0</v>
      </c>
      <c r="L164" s="40">
        <v>0</v>
      </c>
      <c r="M164" s="41">
        <v>0.31157</v>
      </c>
      <c r="N164" s="42">
        <v>3.19706367191849</v>
      </c>
      <c r="O164" s="41">
        <v>0.0766</v>
      </c>
      <c r="P164" s="42">
        <v>0.786003393359297</v>
      </c>
      <c r="Q164" s="41">
        <v>0.23497</v>
      </c>
      <c r="R164" s="42">
        <v>2.41106027855919</v>
      </c>
      <c r="S164" s="41">
        <v>6.492805</v>
      </c>
      <c r="T164" s="41">
        <v>66.6235869767652</v>
      </c>
      <c r="U164" s="41">
        <v>6.492805</v>
      </c>
      <c r="V164" s="41">
        <v>66.6235869767652</v>
      </c>
      <c r="W164" s="41">
        <v>0</v>
      </c>
      <c r="X164" s="42">
        <v>0</v>
      </c>
      <c r="Y164" s="57">
        <v>102.50115942029</v>
      </c>
      <c r="Z164" s="57">
        <v>6.2727272727272</v>
      </c>
      <c r="AA164" s="57">
        <v>0.81967213114</v>
      </c>
      <c r="AB164" s="57">
        <v>11.5</v>
      </c>
    </row>
    <row r="165" s="19" customFormat="1" ht="15" customHeight="1" spans="1:28">
      <c r="A165" s="33" t="s">
        <v>295</v>
      </c>
      <c r="B165" s="34">
        <v>18.040123</v>
      </c>
      <c r="C165" s="34">
        <v>8.82907</v>
      </c>
      <c r="D165" s="35">
        <v>48.941296021097</v>
      </c>
      <c r="E165" s="34">
        <v>1.7214</v>
      </c>
      <c r="F165" s="35">
        <v>9.54206354358005</v>
      </c>
      <c r="G165" s="34">
        <v>4.2549</v>
      </c>
      <c r="H165" s="35">
        <v>23.5857593653879</v>
      </c>
      <c r="I165" s="34">
        <v>2.85277</v>
      </c>
      <c r="J165" s="35">
        <v>15.813473112129</v>
      </c>
      <c r="K165" s="34">
        <v>0</v>
      </c>
      <c r="L165" s="40">
        <v>0</v>
      </c>
      <c r="M165" s="41">
        <v>1.35962</v>
      </c>
      <c r="N165" s="42">
        <v>7.53664484438382</v>
      </c>
      <c r="O165" s="41">
        <v>0.3515</v>
      </c>
      <c r="P165" s="42">
        <v>1.94843460878842</v>
      </c>
      <c r="Q165" s="41">
        <v>1.00812</v>
      </c>
      <c r="R165" s="42">
        <v>5.5882102355954</v>
      </c>
      <c r="S165" s="41">
        <v>7.851433</v>
      </c>
      <c r="T165" s="41">
        <v>43.5220591345192</v>
      </c>
      <c r="U165" s="41">
        <v>7.851433</v>
      </c>
      <c r="V165" s="41">
        <v>43.5220591345192</v>
      </c>
      <c r="W165" s="41">
        <v>0</v>
      </c>
      <c r="X165" s="42">
        <v>0</v>
      </c>
      <c r="Y165" s="57">
        <v>115.749975757576</v>
      </c>
      <c r="Z165" s="57">
        <v>9.5930232558139</v>
      </c>
      <c r="AA165" s="57">
        <v>5.32178217821</v>
      </c>
      <c r="AB165" s="57">
        <v>98.21428571428</v>
      </c>
    </row>
    <row r="166" s="20" customFormat="1" ht="24" customHeight="1" spans="1:1">
      <c r="A166" s="47" t="s">
        <v>50</v>
      </c>
    </row>
    <row r="167" s="50" customFormat="1"/>
    <row r="168" s="50" customFormat="1"/>
    <row r="169" s="50" customFormat="1"/>
    <row r="170" s="50" customFormat="1"/>
    <row r="171" s="50" customFormat="1"/>
  </sheetData>
  <protectedRanges>
    <protectedRange sqref="B1:C1 X1" name="区域1"/>
  </protectedRanges>
  <mergeCells count="23">
    <mergeCell ref="A3:M3"/>
    <mergeCell ref="W3:X3"/>
    <mergeCell ref="B4:X4"/>
    <mergeCell ref="C5:L5"/>
    <mergeCell ref="M5:R5"/>
    <mergeCell ref="S5:X5"/>
    <mergeCell ref="E6:L6"/>
    <mergeCell ref="O6:R6"/>
    <mergeCell ref="U6:V6"/>
    <mergeCell ref="W6:X6"/>
    <mergeCell ref="A4:A7"/>
    <mergeCell ref="B5:B7"/>
    <mergeCell ref="C6:C7"/>
    <mergeCell ref="D6:D7"/>
    <mergeCell ref="M6:M7"/>
    <mergeCell ref="N6:N7"/>
    <mergeCell ref="S6:S7"/>
    <mergeCell ref="T6:T7"/>
    <mergeCell ref="Y4:Y7"/>
    <mergeCell ref="Z4:Z7"/>
    <mergeCell ref="AA4:AA7"/>
    <mergeCell ref="AB4:AB7"/>
    <mergeCell ref="A1:AB2"/>
  </mergeCells>
  <printOptions horizontalCentered="1"/>
  <pageMargins left="0.751388888888889" right="0.751388888888889" top="1" bottom="1" header="0.511805555555556" footer="0.511805555555556"/>
  <pageSetup paperSize="8" scale="90" firstPageNumber="11" orientation="landscape" useFirstPageNumber="1" horizontalDpi="600"/>
  <headerFooter>
    <oddFooter>&amp;C&amp;P 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AA165"/>
  <sheetViews>
    <sheetView view="pageBreakPreview" zoomScale="130" zoomScaleNormal="85" workbookViewId="0">
      <selection activeCell="U22" sqref="U22"/>
    </sheetView>
  </sheetViews>
  <sheetFormatPr defaultColWidth="10" defaultRowHeight="13.5"/>
  <cols>
    <col min="1" max="1" width="25.1416666666667" style="18" customWidth="1"/>
    <col min="2" max="2" width="7.63333333333333" style="18" customWidth="1"/>
    <col min="3" max="4" width="7.425" style="18" customWidth="1"/>
    <col min="5" max="5" width="6.65833333333333" style="18" customWidth="1"/>
    <col min="6" max="6" width="6.24166666666667" style="18" customWidth="1"/>
    <col min="7" max="7" width="6.65833333333333" style="18" customWidth="1"/>
    <col min="8" max="8" width="7.425" style="18" customWidth="1"/>
    <col min="9" max="9" width="6.65833333333333" style="18" customWidth="1"/>
    <col min="10" max="10" width="7.425" style="18" customWidth="1"/>
    <col min="11" max="11" width="6.65833333333333" style="18" customWidth="1"/>
    <col min="12" max="12" width="7.425" style="18" customWidth="1"/>
    <col min="13" max="15" width="7.63333333333333" style="18" customWidth="1"/>
    <col min="16" max="16" width="6.1" style="18" customWidth="1"/>
    <col min="17" max="17" width="6.8" style="18" customWidth="1"/>
    <col min="18" max="25" width="7.63333333333333" style="18" customWidth="1"/>
    <col min="26" max="27" width="10" style="21"/>
    <col min="28" max="16375" width="10" style="18"/>
    <col min="16376" max="16384" width="10" style="22"/>
  </cols>
  <sheetData>
    <row r="1" s="18" customFormat="1" ht="19.9" customHeight="1" spans="1:27">
      <c r="A1" s="23" t="s">
        <v>296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1"/>
      <c r="AA1" s="21"/>
    </row>
    <row r="2" s="18" customFormat="1" ht="19.9" customHeight="1" spans="1:27">
      <c r="A2" s="24" t="s">
        <v>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V2" s="43"/>
      <c r="W2" s="43"/>
      <c r="X2" s="43"/>
      <c r="Y2" s="43"/>
      <c r="Z2" s="21"/>
      <c r="AA2" s="21"/>
    </row>
    <row r="3" s="18" customFormat="1" ht="19.9" customHeight="1" spans="1:27">
      <c r="A3" s="25" t="s">
        <v>6</v>
      </c>
      <c r="B3" s="25" t="s">
        <v>116</v>
      </c>
      <c r="C3" s="25"/>
      <c r="D3" s="25"/>
      <c r="E3" s="25"/>
      <c r="F3" s="25"/>
      <c r="G3" s="25"/>
      <c r="H3" s="25"/>
      <c r="I3" s="25"/>
      <c r="J3" s="25"/>
      <c r="K3" s="25"/>
      <c r="L3" s="36"/>
      <c r="M3" s="25" t="s">
        <v>117</v>
      </c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45" t="s">
        <v>118</v>
      </c>
      <c r="AA3" s="45" t="s">
        <v>297</v>
      </c>
    </row>
    <row r="4" s="18" customFormat="1" ht="18" customHeight="1" spans="1:27">
      <c r="A4" s="25"/>
      <c r="B4" s="25" t="s">
        <v>11</v>
      </c>
      <c r="C4" s="25" t="s">
        <v>121</v>
      </c>
      <c r="D4" s="25"/>
      <c r="E4" s="25"/>
      <c r="F4" s="25"/>
      <c r="G4" s="25"/>
      <c r="H4" s="25"/>
      <c r="I4" s="25"/>
      <c r="J4" s="25"/>
      <c r="K4" s="25"/>
      <c r="L4" s="36"/>
      <c r="M4" s="25" t="s">
        <v>11</v>
      </c>
      <c r="N4" s="25" t="s">
        <v>121</v>
      </c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45"/>
      <c r="AA4" s="45"/>
    </row>
    <row r="5" s="18" customFormat="1" ht="19.9" customHeight="1" spans="1:27">
      <c r="A5" s="25"/>
      <c r="B5" s="25"/>
      <c r="C5" s="25" t="s">
        <v>122</v>
      </c>
      <c r="D5" s="25" t="s">
        <v>12</v>
      </c>
      <c r="E5" s="25" t="s">
        <v>123</v>
      </c>
      <c r="F5" s="25" t="s">
        <v>12</v>
      </c>
      <c r="G5" s="25" t="s">
        <v>124</v>
      </c>
      <c r="H5" s="25" t="s">
        <v>12</v>
      </c>
      <c r="I5" s="25" t="s">
        <v>125</v>
      </c>
      <c r="J5" s="25" t="s">
        <v>12</v>
      </c>
      <c r="K5" s="25" t="s">
        <v>60</v>
      </c>
      <c r="L5" s="36" t="s">
        <v>12</v>
      </c>
      <c r="M5" s="25"/>
      <c r="N5" s="25" t="s">
        <v>122</v>
      </c>
      <c r="O5" s="25" t="s">
        <v>12</v>
      </c>
      <c r="P5" s="25" t="s">
        <v>126</v>
      </c>
      <c r="Q5" s="25" t="s">
        <v>12</v>
      </c>
      <c r="R5" s="25" t="s">
        <v>123</v>
      </c>
      <c r="S5" s="25" t="s">
        <v>12</v>
      </c>
      <c r="T5" s="25" t="s">
        <v>124</v>
      </c>
      <c r="U5" s="25" t="s">
        <v>12</v>
      </c>
      <c r="V5" s="25" t="s">
        <v>298</v>
      </c>
      <c r="W5" s="25" t="s">
        <v>12</v>
      </c>
      <c r="X5" s="25" t="s">
        <v>128</v>
      </c>
      <c r="Y5" s="25" t="s">
        <v>12</v>
      </c>
      <c r="Z5" s="45"/>
      <c r="AA5" s="45"/>
    </row>
    <row r="6" s="18" customFormat="1" ht="19.9" customHeight="1" spans="1:27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36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45"/>
      <c r="AA6" s="45"/>
    </row>
    <row r="7" s="19" customFormat="1" ht="18" customHeight="1" spans="1:27">
      <c r="A7" s="26" t="s">
        <v>16</v>
      </c>
      <c r="B7" s="11">
        <v>71.3814450057266</v>
      </c>
      <c r="C7" s="11">
        <v>51.5928572515643</v>
      </c>
      <c r="D7" s="27">
        <v>72.2776867958126</v>
      </c>
      <c r="E7" s="11">
        <v>1.00136814973942</v>
      </c>
      <c r="F7" s="27">
        <v>1.40284096190416</v>
      </c>
      <c r="G7" s="11">
        <v>0.803811600395694</v>
      </c>
      <c r="H7" s="27">
        <v>1.12607919373334</v>
      </c>
      <c r="I7" s="11">
        <v>11.7546167639317</v>
      </c>
      <c r="J7" s="27">
        <v>16.4673281172561</v>
      </c>
      <c r="K7" s="11">
        <v>6.22879124009545</v>
      </c>
      <c r="L7" s="37">
        <v>8.72606493129376</v>
      </c>
      <c r="M7" s="38">
        <v>861.17760555847</v>
      </c>
      <c r="N7" s="39">
        <v>155.581459008889</v>
      </c>
      <c r="O7" s="38">
        <v>18.0661292170962</v>
      </c>
      <c r="P7" s="39">
        <v>8.4020579443703</v>
      </c>
      <c r="Q7" s="38">
        <v>0.975647519180623</v>
      </c>
      <c r="R7" s="39">
        <v>75.2713667560113</v>
      </c>
      <c r="S7" s="38">
        <v>8.74051604107822</v>
      </c>
      <c r="T7" s="38">
        <v>29.6667117562426</v>
      </c>
      <c r="U7" s="38">
        <v>3.4449005135246</v>
      </c>
      <c r="V7" s="38">
        <v>399.28817729369</v>
      </c>
      <c r="W7" s="38">
        <v>46.3653693171403</v>
      </c>
      <c r="X7" s="39">
        <v>192.967832799267</v>
      </c>
      <c r="Y7" s="38">
        <v>22.4074373919801</v>
      </c>
      <c r="Z7" s="46">
        <v>512517</v>
      </c>
      <c r="AA7" s="46">
        <v>159067</v>
      </c>
    </row>
    <row r="8" s="19" customFormat="1" ht="18" customHeight="1" spans="1:27">
      <c r="A8" s="28" t="s">
        <v>140</v>
      </c>
      <c r="B8" s="11">
        <v>191.208770531401</v>
      </c>
      <c r="C8" s="11">
        <v>167.478898550725</v>
      </c>
      <c r="D8" s="27">
        <v>87.5895483691846</v>
      </c>
      <c r="E8" s="11">
        <v>1.02496086956522</v>
      </c>
      <c r="F8" s="27">
        <v>0.536042811591059</v>
      </c>
      <c r="G8" s="11">
        <v>1.14217391304348</v>
      </c>
      <c r="H8" s="27">
        <v>0.597343892682949</v>
      </c>
      <c r="I8" s="11">
        <v>12.9624492753623</v>
      </c>
      <c r="J8" s="27">
        <v>6.77921271045126</v>
      </c>
      <c r="K8" s="11">
        <v>8.60028792270531</v>
      </c>
      <c r="L8" s="37">
        <v>4.49785221609013</v>
      </c>
      <c r="M8" s="38">
        <v>3569.89370955462</v>
      </c>
      <c r="N8" s="39">
        <v>736.862217358203</v>
      </c>
      <c r="O8" s="38">
        <v>20.6410127950317</v>
      </c>
      <c r="P8" s="39">
        <v>41.8091282832128</v>
      </c>
      <c r="Q8" s="38">
        <v>1.17115891073488</v>
      </c>
      <c r="R8" s="39">
        <v>215.645808907499</v>
      </c>
      <c r="S8" s="38">
        <v>6.04067869948998</v>
      </c>
      <c r="T8" s="38">
        <v>192.659116863342</v>
      </c>
      <c r="U8" s="38">
        <v>5.3967745971736</v>
      </c>
      <c r="V8" s="38">
        <v>1730.10591929958</v>
      </c>
      <c r="W8" s="38">
        <v>48.463793604528</v>
      </c>
      <c r="X8" s="39">
        <v>652.811518842786</v>
      </c>
      <c r="Y8" s="38">
        <v>18.2865813930418</v>
      </c>
      <c r="Z8" s="46">
        <v>20700</v>
      </c>
      <c r="AA8" s="46">
        <v>694</v>
      </c>
    </row>
    <row r="9" s="19" customFormat="1" ht="18" customHeight="1" spans="1:27">
      <c r="A9" s="28" t="s">
        <v>141</v>
      </c>
      <c r="B9" s="11">
        <v>113.494500905387</v>
      </c>
      <c r="C9" s="11">
        <v>93.9579783461596</v>
      </c>
      <c r="D9" s="27">
        <v>82.7863707903225</v>
      </c>
      <c r="E9" s="11">
        <v>0.211521050248981</v>
      </c>
      <c r="F9" s="27">
        <v>0.186371188525965</v>
      </c>
      <c r="G9" s="11">
        <v>0.138441225290478</v>
      </c>
      <c r="H9" s="27">
        <v>0.121980557812125</v>
      </c>
      <c r="I9" s="11">
        <v>13.6763807152558</v>
      </c>
      <c r="J9" s="27">
        <v>12.0502584760973</v>
      </c>
      <c r="K9" s="11">
        <v>5.51017956843217</v>
      </c>
      <c r="L9" s="37">
        <v>4.85501898724208</v>
      </c>
      <c r="M9" s="38">
        <v>952.362846575798</v>
      </c>
      <c r="N9" s="39">
        <v>129.766092087766</v>
      </c>
      <c r="O9" s="38">
        <v>13.6256987086736</v>
      </c>
      <c r="P9" s="39">
        <v>5.02123088430851</v>
      </c>
      <c r="Q9" s="38">
        <v>0.527239266248389</v>
      </c>
      <c r="R9" s="39">
        <v>38.8607962101064</v>
      </c>
      <c r="S9" s="38">
        <v>4.08046117609792</v>
      </c>
      <c r="T9" s="38">
        <v>58.5830285904255</v>
      </c>
      <c r="U9" s="38">
        <v>6.15133494561024</v>
      </c>
      <c r="V9" s="38">
        <v>400.545545212766</v>
      </c>
      <c r="W9" s="38">
        <v>42.0580818175467</v>
      </c>
      <c r="X9" s="39">
        <v>319.586153590426</v>
      </c>
      <c r="Y9" s="38">
        <v>33.5571840858231</v>
      </c>
      <c r="Z9" s="46">
        <v>26508</v>
      </c>
      <c r="AA9" s="46">
        <v>3053</v>
      </c>
    </row>
    <row r="10" s="19" customFormat="1" ht="18" customHeight="1" spans="1:27">
      <c r="A10" s="29" t="s">
        <v>142</v>
      </c>
      <c r="B10" s="11">
        <v>65.8807788912648</v>
      </c>
      <c r="C10" s="11">
        <v>46.1177486994543</v>
      </c>
      <c r="D10" s="27">
        <v>70.0018267476328</v>
      </c>
      <c r="E10" s="11">
        <v>0.695134522707688</v>
      </c>
      <c r="F10" s="27">
        <v>1.05514010976555</v>
      </c>
      <c r="G10" s="11">
        <v>0.703121309801168</v>
      </c>
      <c r="H10" s="27">
        <v>1.06726320124669</v>
      </c>
      <c r="I10" s="11">
        <v>13.4713911850126</v>
      </c>
      <c r="J10" s="27">
        <v>20.4481358777602</v>
      </c>
      <c r="K10" s="11">
        <v>4.89338317428909</v>
      </c>
      <c r="L10" s="37">
        <v>7.42763406359469</v>
      </c>
      <c r="M10" s="38">
        <v>622.853834951456</v>
      </c>
      <c r="N10" s="39">
        <v>68.1247815533981</v>
      </c>
      <c r="O10" s="38">
        <v>10.9375230159268</v>
      </c>
      <c r="P10" s="39">
        <v>5.04907766990291</v>
      </c>
      <c r="Q10" s="38">
        <v>0.810636041166291</v>
      </c>
      <c r="R10" s="39">
        <v>60.4031553398058</v>
      </c>
      <c r="S10" s="38">
        <v>9.69780580134238</v>
      </c>
      <c r="T10" s="38">
        <v>28.9376213592233</v>
      </c>
      <c r="U10" s="38">
        <v>4.64597305746357</v>
      </c>
      <c r="V10" s="38">
        <v>383.923300970874</v>
      </c>
      <c r="W10" s="38">
        <v>61.6393894405091</v>
      </c>
      <c r="X10" s="39">
        <v>76.4158980582524</v>
      </c>
      <c r="Y10" s="38">
        <v>12.2686726435919</v>
      </c>
      <c r="Z10" s="46">
        <v>62666</v>
      </c>
      <c r="AA10" s="46">
        <v>19524</v>
      </c>
    </row>
    <row r="11" s="19" customFormat="1" ht="18" customHeight="1" spans="1:27">
      <c r="A11" s="29" t="s">
        <v>143</v>
      </c>
      <c r="B11" s="11">
        <v>81.7726007121599</v>
      </c>
      <c r="C11" s="11">
        <v>56.6722169961735</v>
      </c>
      <c r="D11" s="27">
        <v>69.304652784201</v>
      </c>
      <c r="E11" s="11">
        <v>1.58969228316327</v>
      </c>
      <c r="F11" s="27">
        <v>1.94404026448785</v>
      </c>
      <c r="G11" s="11">
        <v>1.63388073979592</v>
      </c>
      <c r="H11" s="27">
        <v>1.99807848297156</v>
      </c>
      <c r="I11" s="11">
        <v>14.4476753826531</v>
      </c>
      <c r="J11" s="27">
        <v>17.668112860332</v>
      </c>
      <c r="K11" s="11">
        <v>7.42913531037415</v>
      </c>
      <c r="L11" s="37">
        <v>9.08511560800758</v>
      </c>
      <c r="M11" s="38">
        <v>898.607109116435</v>
      </c>
      <c r="N11" s="39">
        <v>229.754190461939</v>
      </c>
      <c r="O11" s="38">
        <v>25.567813578489</v>
      </c>
      <c r="P11" s="39">
        <v>6.63879144367767</v>
      </c>
      <c r="Q11" s="38">
        <v>0.738786882089697</v>
      </c>
      <c r="R11" s="39">
        <v>84.5624342035772</v>
      </c>
      <c r="S11" s="38">
        <v>9.41039007433672</v>
      </c>
      <c r="T11" s="38">
        <v>41.2313782920217</v>
      </c>
      <c r="U11" s="38">
        <v>4.58836546848187</v>
      </c>
      <c r="V11" s="38">
        <v>403.569846607046</v>
      </c>
      <c r="W11" s="38">
        <v>44.9106002515227</v>
      </c>
      <c r="X11" s="39">
        <v>132.850468108173</v>
      </c>
      <c r="Y11" s="38">
        <v>14.7840437450801</v>
      </c>
      <c r="Z11" s="46">
        <v>37632</v>
      </c>
      <c r="AA11" s="46">
        <v>12662</v>
      </c>
    </row>
    <row r="12" s="19" customFormat="1" ht="18" customHeight="1" spans="1:27">
      <c r="A12" s="29" t="s">
        <v>144</v>
      </c>
      <c r="B12" s="11">
        <v>74.5541824392946</v>
      </c>
      <c r="C12" s="11">
        <v>51.6836229341704</v>
      </c>
      <c r="D12" s="27">
        <v>69.3235727938584</v>
      </c>
      <c r="E12" s="11">
        <v>0.216665127873696</v>
      </c>
      <c r="F12" s="27">
        <v>0.290614316708676</v>
      </c>
      <c r="G12" s="11">
        <v>0.212016434308928</v>
      </c>
      <c r="H12" s="27">
        <v>0.2843789944066</v>
      </c>
      <c r="I12" s="11">
        <v>10.3745914504663</v>
      </c>
      <c r="J12" s="27">
        <v>13.9155056242669</v>
      </c>
      <c r="K12" s="11">
        <v>12.0672864924753</v>
      </c>
      <c r="L12" s="37">
        <v>16.1859282707594</v>
      </c>
      <c r="M12" s="38">
        <v>857.39</v>
      </c>
      <c r="N12" s="39">
        <v>125.65</v>
      </c>
      <c r="O12" s="38">
        <v>14.6549411586326</v>
      </c>
      <c r="P12" s="39">
        <v>13.84</v>
      </c>
      <c r="Q12" s="38">
        <v>1.61420123864286</v>
      </c>
      <c r="R12" s="39">
        <v>87.1</v>
      </c>
      <c r="S12" s="38">
        <v>10.1587375640024</v>
      </c>
      <c r="T12" s="38">
        <v>25.7</v>
      </c>
      <c r="U12" s="38">
        <v>2.99746906308681</v>
      </c>
      <c r="V12" s="38">
        <v>526</v>
      </c>
      <c r="W12" s="38">
        <v>61.3489777114265</v>
      </c>
      <c r="X12" s="39">
        <v>79.1</v>
      </c>
      <c r="Y12" s="38">
        <v>9.22567326420882</v>
      </c>
      <c r="Z12" s="46">
        <v>21662</v>
      </c>
      <c r="AA12" s="46">
        <v>4827</v>
      </c>
    </row>
    <row r="13" s="19" customFormat="1" ht="18" customHeight="1" spans="1:27">
      <c r="A13" s="29" t="s">
        <v>145</v>
      </c>
      <c r="B13" s="11">
        <v>58.9712646683674</v>
      </c>
      <c r="C13" s="11">
        <v>38.5463644770408</v>
      </c>
      <c r="D13" s="27">
        <v>65.3646563183126</v>
      </c>
      <c r="E13" s="11">
        <v>0.643858418367347</v>
      </c>
      <c r="F13" s="27">
        <v>1.09181721299038</v>
      </c>
      <c r="G13" s="11">
        <v>0.73547512755102</v>
      </c>
      <c r="H13" s="27">
        <v>1.2471754365233</v>
      </c>
      <c r="I13" s="11">
        <v>13.2180867346939</v>
      </c>
      <c r="J13" s="27">
        <v>22.4144535631507</v>
      </c>
      <c r="K13" s="11">
        <v>5.82747991071429</v>
      </c>
      <c r="L13" s="37">
        <v>9.88189746902307</v>
      </c>
      <c r="M13" s="38">
        <v>817.457728937729</v>
      </c>
      <c r="N13" s="39">
        <v>87.7386080586081</v>
      </c>
      <c r="O13" s="38">
        <v>10.7331064289554</v>
      </c>
      <c r="P13" s="39">
        <v>12.7494139194139</v>
      </c>
      <c r="Q13" s="38">
        <v>1.55964198124122</v>
      </c>
      <c r="R13" s="39">
        <v>35.3157509157509</v>
      </c>
      <c r="S13" s="38">
        <v>4.32019291831066</v>
      </c>
      <c r="T13" s="38">
        <v>13.7885714285714</v>
      </c>
      <c r="U13" s="38">
        <v>1.68676262275842</v>
      </c>
      <c r="V13" s="38">
        <v>420.241758241758</v>
      </c>
      <c r="W13" s="38">
        <v>51.4083778726827</v>
      </c>
      <c r="X13" s="39">
        <v>247.623626373626</v>
      </c>
      <c r="Y13" s="38">
        <v>30.2919181760516</v>
      </c>
      <c r="Z13" s="46">
        <v>31360</v>
      </c>
      <c r="AA13" s="46">
        <v>5927</v>
      </c>
    </row>
    <row r="14" s="19" customFormat="1" ht="18" customHeight="1" spans="1:27">
      <c r="A14" s="29" t="s">
        <v>146</v>
      </c>
      <c r="B14" s="11">
        <v>45.1971712978789</v>
      </c>
      <c r="C14" s="11">
        <v>34.4948755514317</v>
      </c>
      <c r="D14" s="27">
        <v>76.3208726583526</v>
      </c>
      <c r="E14" s="11">
        <v>0.616709804496101</v>
      </c>
      <c r="F14" s="27">
        <v>1.36448761457123</v>
      </c>
      <c r="G14" s="11">
        <v>0.255577802738031</v>
      </c>
      <c r="H14" s="27">
        <v>0.565473005055131</v>
      </c>
      <c r="I14" s="11">
        <v>6.28569777473914</v>
      </c>
      <c r="J14" s="27">
        <v>13.9072813502249</v>
      </c>
      <c r="K14" s="11">
        <v>3.54431036447396</v>
      </c>
      <c r="L14" s="37">
        <v>7.84188537179603</v>
      </c>
      <c r="M14" s="38">
        <v>484.328808864266</v>
      </c>
      <c r="N14" s="39">
        <v>110.288587257618</v>
      </c>
      <c r="O14" s="38">
        <v>22.7714282609454</v>
      </c>
      <c r="P14" s="39">
        <v>4.52373961218837</v>
      </c>
      <c r="Q14" s="38">
        <v>0.934022409857546</v>
      </c>
      <c r="R14" s="39">
        <v>45.882271468144</v>
      </c>
      <c r="S14" s="38">
        <v>9.47337235126202</v>
      </c>
      <c r="T14" s="38">
        <v>-118.647229916898</v>
      </c>
      <c r="U14" s="38">
        <v>-24.4972480978617</v>
      </c>
      <c r="V14" s="38">
        <v>267.776731301939</v>
      </c>
      <c r="W14" s="38">
        <v>55.2882104886278</v>
      </c>
      <c r="X14" s="39">
        <v>174.504709141274</v>
      </c>
      <c r="Y14" s="38">
        <v>36.0302145871689</v>
      </c>
      <c r="Z14" s="46">
        <v>61431</v>
      </c>
      <c r="AA14" s="46">
        <v>32234</v>
      </c>
    </row>
    <row r="15" s="19" customFormat="1" ht="18" customHeight="1" spans="1:27">
      <c r="A15" s="29" t="s">
        <v>147</v>
      </c>
      <c r="B15" s="11">
        <v>80.2886736080579</v>
      </c>
      <c r="C15" s="11">
        <v>57.1666253647228</v>
      </c>
      <c r="D15" s="27">
        <v>71.2013572970341</v>
      </c>
      <c r="E15" s="11">
        <v>0.868595867140973</v>
      </c>
      <c r="F15" s="27">
        <v>1.08184109676685</v>
      </c>
      <c r="G15" s="11">
        <v>1.09522083216755</v>
      </c>
      <c r="H15" s="27">
        <v>1.36410378070766</v>
      </c>
      <c r="I15" s="11">
        <v>10.5444102482114</v>
      </c>
      <c r="J15" s="27">
        <v>13.1331229852988</v>
      </c>
      <c r="K15" s="11">
        <v>10.6138212958152</v>
      </c>
      <c r="L15" s="37">
        <v>13.2195748401926</v>
      </c>
      <c r="M15" s="38">
        <v>1044.85717837838</v>
      </c>
      <c r="N15" s="39">
        <v>197.265556826057</v>
      </c>
      <c r="O15" s="38">
        <v>18.8796670883014</v>
      </c>
      <c r="P15" s="39">
        <v>9.01050661815662</v>
      </c>
      <c r="Q15" s="38">
        <v>0.862367298097234</v>
      </c>
      <c r="R15" s="39">
        <v>92.8140214830215</v>
      </c>
      <c r="S15" s="38">
        <v>8.88293858755597</v>
      </c>
      <c r="T15" s="38">
        <v>117.399081704782</v>
      </c>
      <c r="U15" s="38">
        <v>11.2358975115609</v>
      </c>
      <c r="V15" s="38">
        <v>494.003013513513</v>
      </c>
      <c r="W15" s="38">
        <v>47.2794773999838</v>
      </c>
      <c r="X15" s="39">
        <v>134.364998232848</v>
      </c>
      <c r="Y15" s="38">
        <v>12.8596521145008</v>
      </c>
      <c r="Z15" s="46">
        <v>50038</v>
      </c>
      <c r="AA15" s="46">
        <v>12741</v>
      </c>
    </row>
    <row r="16" s="19" customFormat="1" ht="18" customHeight="1" spans="1:27">
      <c r="A16" s="29" t="s">
        <v>148</v>
      </c>
      <c r="B16" s="11">
        <v>62.0445527992827</v>
      </c>
      <c r="C16" s="11">
        <v>41.2155102532707</v>
      </c>
      <c r="D16" s="27">
        <v>66.4288940668249</v>
      </c>
      <c r="E16" s="11">
        <v>1.81718047106235</v>
      </c>
      <c r="F16" s="27">
        <v>2.92883160418775</v>
      </c>
      <c r="G16" s="11">
        <v>1.29461160976833</v>
      </c>
      <c r="H16" s="27">
        <v>2.08658383590331</v>
      </c>
      <c r="I16" s="11">
        <v>12.6796525360817</v>
      </c>
      <c r="J16" s="27">
        <v>20.4363670362828</v>
      </c>
      <c r="K16" s="11">
        <v>5.03759792909962</v>
      </c>
      <c r="L16" s="37">
        <v>8.11932345680129</v>
      </c>
      <c r="M16" s="38">
        <v>780.105615275813</v>
      </c>
      <c r="N16" s="39">
        <v>122.352390381895</v>
      </c>
      <c r="O16" s="38">
        <v>15.6840802047857</v>
      </c>
      <c r="P16" s="39">
        <v>12.9359688826025</v>
      </c>
      <c r="Q16" s="38">
        <v>1.65823301733688</v>
      </c>
      <c r="R16" s="39">
        <v>88.9049504950495</v>
      </c>
      <c r="S16" s="38">
        <v>11.3965274386105</v>
      </c>
      <c r="T16" s="38">
        <v>31.7676096181047</v>
      </c>
      <c r="U16" s="38">
        <v>4.07221906829538</v>
      </c>
      <c r="V16" s="38">
        <v>373.397736916549</v>
      </c>
      <c r="W16" s="38">
        <v>47.8650236076728</v>
      </c>
      <c r="X16" s="39">
        <v>150.746958981612</v>
      </c>
      <c r="Y16" s="38">
        <v>19.3239166632988</v>
      </c>
      <c r="Z16" s="46">
        <v>103723</v>
      </c>
      <c r="AA16" s="46">
        <v>42350</v>
      </c>
    </row>
    <row r="17" s="19" customFormat="1" ht="18" customHeight="1" spans="1:27">
      <c r="A17" s="29" t="s">
        <v>149</v>
      </c>
      <c r="B17" s="11">
        <v>67.761720772018</v>
      </c>
      <c r="C17" s="11">
        <v>46.0860901180704</v>
      </c>
      <c r="D17" s="27">
        <v>68.0119831565752</v>
      </c>
      <c r="E17" s="11">
        <v>1.09463876358796</v>
      </c>
      <c r="F17" s="27">
        <v>1.61542350329449</v>
      </c>
      <c r="G17" s="11">
        <v>0.678244472380389</v>
      </c>
      <c r="H17" s="27">
        <v>1.00092569175201</v>
      </c>
      <c r="I17" s="11">
        <v>12.5822771081368</v>
      </c>
      <c r="J17" s="27">
        <v>18.5684143861538</v>
      </c>
      <c r="K17" s="11">
        <v>7.32047030984249</v>
      </c>
      <c r="L17" s="37">
        <v>10.8032532622245</v>
      </c>
      <c r="M17" s="38">
        <v>935.302705479452</v>
      </c>
      <c r="N17" s="39">
        <v>141.462876712329</v>
      </c>
      <c r="O17" s="38">
        <v>15.1248227855614</v>
      </c>
      <c r="P17" s="39">
        <v>9.59520547945205</v>
      </c>
      <c r="Q17" s="38">
        <v>1.0258930529377</v>
      </c>
      <c r="R17" s="39">
        <v>84.002397260274</v>
      </c>
      <c r="S17" s="38">
        <v>8.98130592033441</v>
      </c>
      <c r="T17" s="38">
        <v>83.0157534246575</v>
      </c>
      <c r="U17" s="38">
        <v>8.87581666751431</v>
      </c>
      <c r="V17" s="38">
        <v>300.597945205479</v>
      </c>
      <c r="W17" s="38">
        <v>32.139107846522</v>
      </c>
      <c r="X17" s="39">
        <v>316.62852739726</v>
      </c>
      <c r="Y17" s="38">
        <v>33.8530537271301</v>
      </c>
      <c r="Z17" s="46">
        <v>40569</v>
      </c>
      <c r="AA17" s="46">
        <v>7706</v>
      </c>
    </row>
    <row r="18" s="19" customFormat="1" ht="18" customHeight="1" spans="1:27">
      <c r="A18" s="29" t="s">
        <v>150</v>
      </c>
      <c r="B18" s="11">
        <v>42.6463370245224</v>
      </c>
      <c r="C18" s="11">
        <v>28.7826894382925</v>
      </c>
      <c r="D18" s="27">
        <v>67.4915864913366</v>
      </c>
      <c r="E18" s="11">
        <v>0.574303301997257</v>
      </c>
      <c r="F18" s="27">
        <v>1.34666501760051</v>
      </c>
      <c r="G18" s="11">
        <v>0.321412799839417</v>
      </c>
      <c r="H18" s="27">
        <v>0.753670355450688</v>
      </c>
      <c r="I18" s="11">
        <v>10.115155063397</v>
      </c>
      <c r="J18" s="27">
        <v>23.7186960689745</v>
      </c>
      <c r="K18" s="11">
        <v>2.85277642099629</v>
      </c>
      <c r="L18" s="37">
        <v>6.68938206663772</v>
      </c>
      <c r="M18" s="38">
        <v>1006.47288888889</v>
      </c>
      <c r="N18" s="39">
        <v>155.301333333333</v>
      </c>
      <c r="O18" s="38">
        <v>15.4302550071449</v>
      </c>
      <c r="P18" s="39">
        <v>15.6871111111111</v>
      </c>
      <c r="Q18" s="38">
        <v>1.55862232200106</v>
      </c>
      <c r="R18" s="39">
        <v>83.7288888888889</v>
      </c>
      <c r="S18" s="38">
        <v>8.31904066301504</v>
      </c>
      <c r="T18" s="38">
        <v>15.4222222222222</v>
      </c>
      <c r="U18" s="38">
        <v>1.53230379004524</v>
      </c>
      <c r="V18" s="38">
        <v>394.891111111111</v>
      </c>
      <c r="W18" s="38">
        <v>39.2351463681309</v>
      </c>
      <c r="X18" s="39">
        <v>341.442222222222</v>
      </c>
      <c r="Y18" s="38">
        <v>33.9246318496629</v>
      </c>
      <c r="Z18" s="46">
        <v>29891</v>
      </c>
      <c r="AA18" s="46">
        <v>7345</v>
      </c>
    </row>
    <row r="19" s="19" customFormat="1" ht="18" customHeight="1" spans="1:27">
      <c r="A19" s="29" t="s">
        <v>151</v>
      </c>
      <c r="B19" s="11">
        <v>64.3346307476174</v>
      </c>
      <c r="C19" s="11">
        <v>43.6310954170938</v>
      </c>
      <c r="D19" s="27">
        <v>67.8189878609192</v>
      </c>
      <c r="E19" s="11">
        <v>1.01450051258686</v>
      </c>
      <c r="F19" s="27">
        <v>1.57691200026733</v>
      </c>
      <c r="G19" s="11">
        <v>0.36230398298971</v>
      </c>
      <c r="H19" s="27">
        <v>0.563155455746714</v>
      </c>
      <c r="I19" s="11">
        <v>12.3288909139234</v>
      </c>
      <c r="J19" s="27">
        <v>19.1636926654467</v>
      </c>
      <c r="K19" s="11">
        <v>6.99783992102365</v>
      </c>
      <c r="L19" s="37">
        <v>10.8772520176201</v>
      </c>
      <c r="M19" s="38">
        <v>1037.47669879518</v>
      </c>
      <c r="N19" s="39">
        <v>179.604120481928</v>
      </c>
      <c r="O19" s="38">
        <v>17.3116293301335</v>
      </c>
      <c r="P19" s="39">
        <v>2.86269879518072</v>
      </c>
      <c r="Q19" s="38">
        <v>0.275928972525857</v>
      </c>
      <c r="R19" s="39">
        <v>68.1946987951807</v>
      </c>
      <c r="S19" s="38">
        <v>6.5731306422954</v>
      </c>
      <c r="T19" s="38">
        <v>9.24578313253012</v>
      </c>
      <c r="U19" s="38">
        <v>0.89117983500422</v>
      </c>
      <c r="V19" s="38">
        <v>414.808674698795</v>
      </c>
      <c r="W19" s="38">
        <v>39.9824569728179</v>
      </c>
      <c r="X19" s="39">
        <v>362.760722891566</v>
      </c>
      <c r="Y19" s="38">
        <v>34.965674247223</v>
      </c>
      <c r="Z19" s="46">
        <v>26337</v>
      </c>
      <c r="AA19" s="46">
        <v>10004</v>
      </c>
    </row>
    <row r="20" s="19" customFormat="1" ht="15" customHeight="1" spans="1:27">
      <c r="A20" s="30"/>
      <c r="B20" s="31"/>
      <c r="C20" s="31"/>
      <c r="D20" s="31"/>
      <c r="E20" s="31"/>
      <c r="F20" s="32"/>
      <c r="G20" s="31"/>
      <c r="H20" s="32"/>
      <c r="I20" s="31"/>
      <c r="J20" s="32"/>
      <c r="K20" s="31"/>
      <c r="L20" s="32"/>
      <c r="M20" s="31"/>
      <c r="N20" s="32"/>
      <c r="O20" s="31"/>
      <c r="P20" s="32"/>
      <c r="Q20" s="31"/>
      <c r="R20" s="32"/>
      <c r="S20" s="31"/>
      <c r="T20" s="32"/>
      <c r="U20" s="31"/>
      <c r="V20" s="32"/>
      <c r="W20" s="44"/>
      <c r="X20" s="44"/>
      <c r="Y20" s="44"/>
      <c r="Z20" s="44"/>
      <c r="AA20" s="46"/>
    </row>
    <row r="21" s="19" customFormat="1" ht="15" customHeight="1" spans="1:27">
      <c r="A21" s="33" t="s">
        <v>152</v>
      </c>
      <c r="B21" s="11">
        <v>67.2971327119396</v>
      </c>
      <c r="C21" s="11">
        <v>53.0305104305371</v>
      </c>
      <c r="D21" s="27">
        <v>78.8005495828927</v>
      </c>
      <c r="E21" s="11">
        <v>0.536662228140257</v>
      </c>
      <c r="F21" s="27">
        <v>0.79745184752135</v>
      </c>
      <c r="G21" s="11">
        <v>0.286506879715934</v>
      </c>
      <c r="H21" s="27">
        <v>0.425734155632314</v>
      </c>
      <c r="I21" s="11">
        <v>11.517310252996</v>
      </c>
      <c r="J21" s="27">
        <v>17.1141173314099</v>
      </c>
      <c r="K21" s="11">
        <v>1.92614292055038</v>
      </c>
      <c r="L21" s="37">
        <v>2.86214708254375</v>
      </c>
      <c r="M21" s="38">
        <v>0</v>
      </c>
      <c r="N21" s="39">
        <v>0</v>
      </c>
      <c r="O21" s="38">
        <v>0</v>
      </c>
      <c r="P21" s="39">
        <v>0</v>
      </c>
      <c r="Q21" s="38">
        <v>0</v>
      </c>
      <c r="R21" s="39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9">
        <v>0</v>
      </c>
      <c r="Y21" s="38">
        <v>0</v>
      </c>
      <c r="Z21" s="46">
        <v>2253</v>
      </c>
      <c r="AA21" s="46">
        <v>515</v>
      </c>
    </row>
    <row r="22" s="19" customFormat="1" ht="15" customHeight="1" spans="1:27">
      <c r="A22" s="33" t="s">
        <v>153</v>
      </c>
      <c r="B22" s="34">
        <v>192.129761904762</v>
      </c>
      <c r="C22" s="34">
        <v>170.165649122807</v>
      </c>
      <c r="D22" s="35">
        <v>88.5680841092998</v>
      </c>
      <c r="E22" s="34">
        <v>0.443436090225564</v>
      </c>
      <c r="F22" s="35">
        <v>0.230800312158495</v>
      </c>
      <c r="G22" s="34">
        <v>0.314411027568922</v>
      </c>
      <c r="H22" s="35">
        <v>0.163645145058148</v>
      </c>
      <c r="I22" s="34">
        <v>12.4203007518797</v>
      </c>
      <c r="J22" s="35">
        <v>6.46453762745847</v>
      </c>
      <c r="K22" s="34">
        <v>8.7859649122807</v>
      </c>
      <c r="L22" s="40">
        <v>4.57293280602506</v>
      </c>
      <c r="M22" s="41">
        <v>0</v>
      </c>
      <c r="N22" s="42">
        <v>0</v>
      </c>
      <c r="O22" s="41">
        <v>0</v>
      </c>
      <c r="P22" s="42">
        <v>0</v>
      </c>
      <c r="Q22" s="41">
        <v>0</v>
      </c>
      <c r="R22" s="42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2">
        <v>0</v>
      </c>
      <c r="Y22" s="41">
        <v>0</v>
      </c>
      <c r="Z22" s="46">
        <v>3990</v>
      </c>
      <c r="AA22" s="46">
        <v>0</v>
      </c>
    </row>
    <row r="23" s="19" customFormat="1" ht="15" customHeight="1" spans="1:27">
      <c r="A23" s="33" t="s">
        <v>154</v>
      </c>
      <c r="B23" s="34">
        <v>276.702593927631</v>
      </c>
      <c r="C23" s="34">
        <v>247.303355053376</v>
      </c>
      <c r="D23" s="35">
        <v>89.3751487989506</v>
      </c>
      <c r="E23" s="34">
        <v>1.49469014279773</v>
      </c>
      <c r="F23" s="35">
        <v>0.540179302832503</v>
      </c>
      <c r="G23" s="34">
        <v>2.33515874116179</v>
      </c>
      <c r="H23" s="35">
        <v>0.843923690058552</v>
      </c>
      <c r="I23" s="34">
        <v>12.4670733398031</v>
      </c>
      <c r="J23" s="35">
        <v>4.50558600222728</v>
      </c>
      <c r="K23" s="34">
        <v>13.1023166504922</v>
      </c>
      <c r="L23" s="40">
        <v>4.7351622059311</v>
      </c>
      <c r="M23" s="41">
        <v>1353.24350806452</v>
      </c>
      <c r="N23" s="42">
        <v>348.499959677419</v>
      </c>
      <c r="O23" s="41">
        <v>25.752937856385</v>
      </c>
      <c r="P23" s="42">
        <v>128.505725806452</v>
      </c>
      <c r="Q23" s="41">
        <v>9.49612727056401</v>
      </c>
      <c r="R23" s="42">
        <v>67.4237903225806</v>
      </c>
      <c r="S23" s="41">
        <v>4.98238416964689</v>
      </c>
      <c r="T23" s="41">
        <v>165</v>
      </c>
      <c r="U23" s="41">
        <v>12.1929275120626</v>
      </c>
      <c r="V23" s="41">
        <v>625.935483870968</v>
      </c>
      <c r="W23" s="41">
        <v>46.2544604973731</v>
      </c>
      <c r="X23" s="42">
        <v>17.8785483870968</v>
      </c>
      <c r="Y23" s="41">
        <v>1.32116269396834</v>
      </c>
      <c r="Z23" s="46">
        <v>7213</v>
      </c>
      <c r="AA23" s="46">
        <v>11</v>
      </c>
    </row>
    <row r="24" s="19" customFormat="1" ht="15" customHeight="1" spans="1:27">
      <c r="A24" s="33" t="s">
        <v>155</v>
      </c>
      <c r="B24" s="34">
        <v>66.3228743489583</v>
      </c>
      <c r="C24" s="34">
        <v>46.0516731770833</v>
      </c>
      <c r="D24" s="35">
        <v>69.4355810557638</v>
      </c>
      <c r="E24" s="34">
        <v>0.589739583333333</v>
      </c>
      <c r="F24" s="35">
        <v>0.889194850377584</v>
      </c>
      <c r="G24" s="34">
        <v>0.389485677083333</v>
      </c>
      <c r="H24" s="35">
        <v>0.587256931950885</v>
      </c>
      <c r="I24" s="34">
        <v>15.11318359375</v>
      </c>
      <c r="J24" s="35">
        <v>22.7872868027882</v>
      </c>
      <c r="K24" s="34">
        <v>4.17879231770833</v>
      </c>
      <c r="L24" s="40">
        <v>6.30068035911951</v>
      </c>
      <c r="M24" s="41">
        <v>0</v>
      </c>
      <c r="N24" s="42">
        <v>0</v>
      </c>
      <c r="O24" s="41">
        <v>0</v>
      </c>
      <c r="P24" s="42">
        <v>0</v>
      </c>
      <c r="Q24" s="41">
        <v>0</v>
      </c>
      <c r="R24" s="42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2">
        <v>0</v>
      </c>
      <c r="Y24" s="41">
        <v>0</v>
      </c>
      <c r="Z24" s="46">
        <v>3072</v>
      </c>
      <c r="AA24" s="46">
        <v>19</v>
      </c>
    </row>
    <row r="25" s="19" customFormat="1" ht="15" customHeight="1" spans="1:27">
      <c r="A25" s="33" t="s">
        <v>156</v>
      </c>
      <c r="B25" s="34">
        <v>201.391102588686</v>
      </c>
      <c r="C25" s="34">
        <v>178.117133269415</v>
      </c>
      <c r="D25" s="35">
        <v>88.4433974390591</v>
      </c>
      <c r="E25" s="34">
        <v>1.35316395014382</v>
      </c>
      <c r="F25" s="35">
        <v>0.671908506756362</v>
      </c>
      <c r="G25" s="34">
        <v>0.88758389261745</v>
      </c>
      <c r="H25" s="35">
        <v>0.440726467658413</v>
      </c>
      <c r="I25" s="34">
        <v>13.5341562799616</v>
      </c>
      <c r="J25" s="35">
        <v>6.72033476454185</v>
      </c>
      <c r="K25" s="34">
        <v>7.49906519654842</v>
      </c>
      <c r="L25" s="40">
        <v>3.72363282198431</v>
      </c>
      <c r="M25" s="41">
        <v>4188.98863568216</v>
      </c>
      <c r="N25" s="42">
        <v>840.487616191904</v>
      </c>
      <c r="O25" s="41">
        <v>20.0642133290255</v>
      </c>
      <c r="P25" s="42">
        <v>9.71085457271364</v>
      </c>
      <c r="Q25" s="41">
        <v>0.231818594349857</v>
      </c>
      <c r="R25" s="42">
        <v>258.045487256372</v>
      </c>
      <c r="S25" s="41">
        <v>6.16009041080509</v>
      </c>
      <c r="T25" s="41">
        <v>193.947526236882</v>
      </c>
      <c r="U25" s="41">
        <v>4.62993679631451</v>
      </c>
      <c r="V25" s="41">
        <v>2040.58545727136</v>
      </c>
      <c r="W25" s="41">
        <v>48.713081718329</v>
      </c>
      <c r="X25" s="42">
        <v>846.211694152924</v>
      </c>
      <c r="Y25" s="41">
        <v>20.200859151176</v>
      </c>
      <c r="Z25" s="46">
        <v>4172</v>
      </c>
      <c r="AA25" s="46">
        <v>149</v>
      </c>
    </row>
    <row r="26" s="19" customFormat="1" ht="15" customHeight="1" spans="1:27">
      <c r="A26" s="33" t="s">
        <v>157</v>
      </c>
      <c r="B26" s="34">
        <v>161.377687635968</v>
      </c>
      <c r="C26" s="34">
        <v>140.668700145033</v>
      </c>
      <c r="D26" s="35">
        <v>87.1673787161641</v>
      </c>
      <c r="E26" s="34">
        <v>0.22538977519942</v>
      </c>
      <c r="F26" s="35">
        <v>0.139666008666482</v>
      </c>
      <c r="G26" s="34">
        <v>0.0833031182015954</v>
      </c>
      <c r="H26" s="35">
        <v>0.0516199726380443</v>
      </c>
      <c r="I26" s="34">
        <v>14.2709390862944</v>
      </c>
      <c r="J26" s="35">
        <v>8.84319220045243</v>
      </c>
      <c r="K26" s="34">
        <v>6.12935551124003</v>
      </c>
      <c r="L26" s="40">
        <v>3.79814310207894</v>
      </c>
      <c r="M26" s="41">
        <v>1305.17534468775</v>
      </c>
      <c r="N26" s="42">
        <v>186.625669099757</v>
      </c>
      <c r="O26" s="41">
        <v>14.2988963022746</v>
      </c>
      <c r="P26" s="42">
        <v>7.5176399026764</v>
      </c>
      <c r="Q26" s="41">
        <v>0.57598696859194</v>
      </c>
      <c r="R26" s="42">
        <v>69.9785077047851</v>
      </c>
      <c r="S26" s="41">
        <v>5.36161734816762</v>
      </c>
      <c r="T26" s="41">
        <v>127.396593673966</v>
      </c>
      <c r="U26" s="41">
        <v>9.76087957778914</v>
      </c>
      <c r="V26" s="41">
        <v>583.142741281427</v>
      </c>
      <c r="W26" s="41">
        <v>44.6792642578562</v>
      </c>
      <c r="X26" s="42">
        <v>330.514193025142</v>
      </c>
      <c r="Y26" s="41">
        <v>25.3233555453205</v>
      </c>
      <c r="Z26" s="46">
        <v>11032</v>
      </c>
      <c r="AA26" s="46">
        <v>0</v>
      </c>
    </row>
    <row r="27" s="19" customFormat="1" ht="15" customHeight="1" spans="1:27">
      <c r="A27" s="33" t="s">
        <v>158</v>
      </c>
      <c r="B27" s="34">
        <v>145.216835748792</v>
      </c>
      <c r="C27" s="34">
        <v>120.738851315083</v>
      </c>
      <c r="D27" s="35">
        <v>83.1438384485577</v>
      </c>
      <c r="E27" s="34">
        <v>0.590096618357488</v>
      </c>
      <c r="F27" s="35">
        <v>0.406355513336129</v>
      </c>
      <c r="G27" s="34">
        <v>0.272007514761138</v>
      </c>
      <c r="H27" s="35">
        <v>0.18731128065046</v>
      </c>
      <c r="I27" s="34">
        <v>13.2453032742888</v>
      </c>
      <c r="J27" s="35">
        <v>9.12105211905427</v>
      </c>
      <c r="K27" s="34">
        <v>10.3705770263017</v>
      </c>
      <c r="L27" s="40">
        <v>7.14144263840146</v>
      </c>
      <c r="M27" s="41">
        <v>905.77</v>
      </c>
      <c r="N27" s="42">
        <v>58.2325</v>
      </c>
      <c r="O27" s="41">
        <v>6.4290603574859</v>
      </c>
      <c r="P27" s="42">
        <v>0.6625</v>
      </c>
      <c r="Q27" s="41">
        <v>0.0731421884142774</v>
      </c>
      <c r="R27" s="42">
        <v>119.25</v>
      </c>
      <c r="S27" s="41">
        <v>13.1655939145699</v>
      </c>
      <c r="T27" s="41">
        <v>44</v>
      </c>
      <c r="U27" s="41">
        <v>4.85774534374068</v>
      </c>
      <c r="V27" s="41">
        <v>373</v>
      </c>
      <c r="W27" s="41">
        <v>41.180432118529</v>
      </c>
      <c r="X27" s="42">
        <v>310.625</v>
      </c>
      <c r="Y27" s="41">
        <v>34.2940260772602</v>
      </c>
      <c r="Z27" s="46">
        <v>3726</v>
      </c>
      <c r="AA27" s="46">
        <v>0</v>
      </c>
    </row>
    <row r="28" s="19" customFormat="1" ht="15" customHeight="1" spans="1:27">
      <c r="A28" s="33" t="s">
        <v>159</v>
      </c>
      <c r="B28" s="34">
        <v>71.0877259966311</v>
      </c>
      <c r="C28" s="34">
        <v>48.82738349242</v>
      </c>
      <c r="D28" s="35">
        <v>68.6860956766769</v>
      </c>
      <c r="E28" s="34">
        <v>0.0289724873666479</v>
      </c>
      <c r="F28" s="35">
        <v>0.0407559630871031</v>
      </c>
      <c r="G28" s="34">
        <v>0.173498034811903</v>
      </c>
      <c r="H28" s="35">
        <v>0.244061871975094</v>
      </c>
      <c r="I28" s="34">
        <v>13.5103874227962</v>
      </c>
      <c r="J28" s="35">
        <v>19.0052322442224</v>
      </c>
      <c r="K28" s="34">
        <v>8.54748455923638</v>
      </c>
      <c r="L28" s="40">
        <v>12.0238542440385</v>
      </c>
      <c r="M28" s="41">
        <v>706.7175</v>
      </c>
      <c r="N28" s="42">
        <v>104.6995</v>
      </c>
      <c r="O28" s="41">
        <v>14.814901286582</v>
      </c>
      <c r="P28" s="42">
        <v>4.548</v>
      </c>
      <c r="Q28" s="41">
        <v>0.643538613378047</v>
      </c>
      <c r="R28" s="42">
        <v>5</v>
      </c>
      <c r="S28" s="41">
        <v>0.707496276800843</v>
      </c>
      <c r="T28" s="41">
        <v>19.05</v>
      </c>
      <c r="U28" s="41">
        <v>2.69556081461121</v>
      </c>
      <c r="V28" s="41">
        <v>284.8</v>
      </c>
      <c r="W28" s="41">
        <v>40.298987926576</v>
      </c>
      <c r="X28" s="42">
        <v>288.62</v>
      </c>
      <c r="Y28" s="41">
        <v>40.8395150820519</v>
      </c>
      <c r="Z28" s="46">
        <v>1781</v>
      </c>
      <c r="AA28" s="46">
        <v>0</v>
      </c>
    </row>
    <row r="29" s="19" customFormat="1" ht="15" customHeight="1" spans="1:27">
      <c r="A29" s="33" t="s">
        <v>160</v>
      </c>
      <c r="B29" s="34">
        <v>49.3346600274725</v>
      </c>
      <c r="C29" s="34">
        <v>32.5628880494505</v>
      </c>
      <c r="D29" s="35">
        <v>66.0040791429749</v>
      </c>
      <c r="E29" s="34">
        <v>0.139629120879121</v>
      </c>
      <c r="F29" s="35">
        <v>0.283024390563079</v>
      </c>
      <c r="G29" s="34">
        <v>0.239869505494506</v>
      </c>
      <c r="H29" s="35">
        <v>0.486208895249165</v>
      </c>
      <c r="I29" s="34">
        <v>14.2788461538462</v>
      </c>
      <c r="J29" s="35">
        <v>28.9428287250684</v>
      </c>
      <c r="K29" s="34">
        <v>2.1134271978022</v>
      </c>
      <c r="L29" s="40">
        <v>4.2838588461445</v>
      </c>
      <c r="M29" s="41">
        <v>957.303333333333</v>
      </c>
      <c r="N29" s="42">
        <v>117.736666666667</v>
      </c>
      <c r="O29" s="41">
        <v>12.2987837362591</v>
      </c>
      <c r="P29" s="42">
        <v>1.46666666666667</v>
      </c>
      <c r="Q29" s="41">
        <v>0.153208143709239</v>
      </c>
      <c r="R29" s="42">
        <v>8.6</v>
      </c>
      <c r="S29" s="41">
        <v>0.898356842658719</v>
      </c>
      <c r="T29" s="41">
        <v>11.3333333333333</v>
      </c>
      <c r="U29" s="41">
        <v>1.18388111048048</v>
      </c>
      <c r="V29" s="41">
        <v>324</v>
      </c>
      <c r="W29" s="41">
        <v>33.8450717466773</v>
      </c>
      <c r="X29" s="42">
        <v>494.166666666667</v>
      </c>
      <c r="Y29" s="41">
        <v>51.6206984202151</v>
      </c>
      <c r="Z29" s="46">
        <v>2912</v>
      </c>
      <c r="AA29" s="46">
        <v>537</v>
      </c>
    </row>
    <row r="30" s="19" customFormat="1" ht="15" customHeight="1" spans="1:27">
      <c r="A30" s="33" t="s">
        <v>161</v>
      </c>
      <c r="B30" s="34">
        <v>58.9145534591195</v>
      </c>
      <c r="C30" s="34">
        <v>44.453786163522</v>
      </c>
      <c r="D30" s="35">
        <v>75.4546772460361</v>
      </c>
      <c r="E30" s="34">
        <v>0.0140880503144654</v>
      </c>
      <c r="F30" s="35">
        <v>0.0239126828386148</v>
      </c>
      <c r="G30" s="34">
        <v>0.0693081761006289</v>
      </c>
      <c r="H30" s="35">
        <v>0.117641859322114</v>
      </c>
      <c r="I30" s="34">
        <v>12.3863731656184</v>
      </c>
      <c r="J30" s="35">
        <v>21.024301192766</v>
      </c>
      <c r="K30" s="34">
        <v>1.99099790356394</v>
      </c>
      <c r="L30" s="40">
        <v>3.37946701903713</v>
      </c>
      <c r="M30" s="41">
        <v>43.935</v>
      </c>
      <c r="N30" s="42">
        <v>7.64</v>
      </c>
      <c r="O30" s="41">
        <v>17.3893251394105</v>
      </c>
      <c r="P30" s="42">
        <v>0.995</v>
      </c>
      <c r="Q30" s="41">
        <v>2.26470922954364</v>
      </c>
      <c r="R30" s="42">
        <v>0</v>
      </c>
      <c r="S30" s="41">
        <v>0</v>
      </c>
      <c r="T30" s="41">
        <v>0</v>
      </c>
      <c r="U30" s="41">
        <v>0</v>
      </c>
      <c r="V30" s="41">
        <v>28.5</v>
      </c>
      <c r="W30" s="41">
        <v>64.8685558210993</v>
      </c>
      <c r="X30" s="42">
        <v>6.8</v>
      </c>
      <c r="Y30" s="41">
        <v>15.4774098099465</v>
      </c>
      <c r="Z30" s="46">
        <v>2385</v>
      </c>
      <c r="AA30" s="46">
        <v>1085</v>
      </c>
    </row>
    <row r="31" s="19" customFormat="1" ht="15" customHeight="1" spans="1:27">
      <c r="A31" s="33" t="s">
        <v>162</v>
      </c>
      <c r="B31" s="34">
        <v>73.826093128904</v>
      </c>
      <c r="C31" s="34">
        <v>57.671465076661</v>
      </c>
      <c r="D31" s="35">
        <v>78.1179968117285</v>
      </c>
      <c r="E31" s="34">
        <v>0</v>
      </c>
      <c r="F31" s="35">
        <v>0</v>
      </c>
      <c r="G31" s="34">
        <v>0.0258375922771153</v>
      </c>
      <c r="H31" s="35">
        <v>0.0349979135859208</v>
      </c>
      <c r="I31" s="34">
        <v>14.3708120386144</v>
      </c>
      <c r="J31" s="35">
        <v>19.4657626179978</v>
      </c>
      <c r="K31" s="34">
        <v>1.7579784213515</v>
      </c>
      <c r="L31" s="40">
        <v>2.38124265668777</v>
      </c>
      <c r="M31" s="41">
        <v>0</v>
      </c>
      <c r="N31" s="42">
        <v>0</v>
      </c>
      <c r="O31" s="41">
        <v>0</v>
      </c>
      <c r="P31" s="42">
        <v>0</v>
      </c>
      <c r="Q31" s="41">
        <v>0</v>
      </c>
      <c r="R31" s="42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2">
        <v>0</v>
      </c>
      <c r="Y31" s="41">
        <v>0</v>
      </c>
      <c r="Z31" s="46">
        <v>1761</v>
      </c>
      <c r="AA31" s="46">
        <v>120</v>
      </c>
    </row>
    <row r="32" s="19" customFormat="1" ht="15" customHeight="1" spans="1:27">
      <c r="A32" s="33" t="s">
        <v>163</v>
      </c>
      <c r="B32" s="34">
        <v>50.2668911027138</v>
      </c>
      <c r="C32" s="34">
        <v>34.1949845413947</v>
      </c>
      <c r="D32" s="35">
        <v>68.0268538420682</v>
      </c>
      <c r="E32" s="34">
        <v>0.147715561662659</v>
      </c>
      <c r="F32" s="35">
        <v>0.293862537392299</v>
      </c>
      <c r="G32" s="34">
        <v>0.178289247681209</v>
      </c>
      <c r="H32" s="35">
        <v>0.354685248620008</v>
      </c>
      <c r="I32" s="34">
        <v>12.110614908966</v>
      </c>
      <c r="J32" s="35">
        <v>24.0926276586701</v>
      </c>
      <c r="K32" s="34">
        <v>3.63528684300927</v>
      </c>
      <c r="L32" s="40">
        <v>7.23197071324948</v>
      </c>
      <c r="M32" s="41">
        <v>0</v>
      </c>
      <c r="N32" s="42">
        <v>0</v>
      </c>
      <c r="O32" s="41">
        <v>0</v>
      </c>
      <c r="P32" s="42">
        <v>0</v>
      </c>
      <c r="Q32" s="41">
        <v>0</v>
      </c>
      <c r="R32" s="42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2">
        <v>0</v>
      </c>
      <c r="Y32" s="41">
        <v>0</v>
      </c>
      <c r="Z32" s="46">
        <v>2911</v>
      </c>
      <c r="AA32" s="46">
        <v>1311</v>
      </c>
    </row>
    <row r="33" s="19" customFormat="1" ht="15" customHeight="1" spans="1:27">
      <c r="A33" s="33" t="s">
        <v>164</v>
      </c>
      <c r="B33" s="34">
        <v>40.8236544850498</v>
      </c>
      <c r="C33" s="34">
        <v>18.6788394241418</v>
      </c>
      <c r="D33" s="35">
        <v>45.7549419809591</v>
      </c>
      <c r="E33" s="34">
        <v>0.651317829457364</v>
      </c>
      <c r="F33" s="35">
        <v>1.59544224463267</v>
      </c>
      <c r="G33" s="34">
        <v>1.4912292358804</v>
      </c>
      <c r="H33" s="35">
        <v>3.65285581286336</v>
      </c>
      <c r="I33" s="34">
        <v>14.8508305647841</v>
      </c>
      <c r="J33" s="35">
        <v>36.3780037630453</v>
      </c>
      <c r="K33" s="34">
        <v>5.15143743078627</v>
      </c>
      <c r="L33" s="40">
        <v>12.6187561984996</v>
      </c>
      <c r="M33" s="41">
        <v>713.969189189189</v>
      </c>
      <c r="N33" s="42">
        <v>64.0494594594595</v>
      </c>
      <c r="O33" s="41">
        <v>8.97089964515086</v>
      </c>
      <c r="P33" s="42">
        <v>8.81162162162162</v>
      </c>
      <c r="Q33" s="41">
        <v>1.23417393285954</v>
      </c>
      <c r="R33" s="42">
        <v>103.435135135135</v>
      </c>
      <c r="S33" s="41">
        <v>14.4873387677415</v>
      </c>
      <c r="T33" s="41">
        <v>68.0945945945946</v>
      </c>
      <c r="U33" s="41">
        <v>9.53746963113708</v>
      </c>
      <c r="V33" s="41">
        <v>459.128378378378</v>
      </c>
      <c r="W33" s="41">
        <v>64.3064694289935</v>
      </c>
      <c r="X33" s="42">
        <v>10.45</v>
      </c>
      <c r="Y33" s="41">
        <v>1.46364859411754</v>
      </c>
      <c r="Z33" s="46">
        <v>4515</v>
      </c>
      <c r="AA33" s="46">
        <v>1276</v>
      </c>
    </row>
    <row r="34" s="19" customFormat="1" ht="15" customHeight="1" spans="1:27">
      <c r="A34" s="33" t="s">
        <v>165</v>
      </c>
      <c r="B34" s="34">
        <v>36.4418824352694</v>
      </c>
      <c r="C34" s="34">
        <v>18.3783030090973</v>
      </c>
      <c r="D34" s="35">
        <v>50.4318157596334</v>
      </c>
      <c r="E34" s="34">
        <v>0.940937718684395</v>
      </c>
      <c r="F34" s="35">
        <v>2.58202281497327</v>
      </c>
      <c r="G34" s="34">
        <v>1.19296710986704</v>
      </c>
      <c r="H34" s="35">
        <v>3.27361549444124</v>
      </c>
      <c r="I34" s="34">
        <v>13.3782365290413</v>
      </c>
      <c r="J34" s="35">
        <v>36.7111566006631</v>
      </c>
      <c r="K34" s="34">
        <v>2.55143806857943</v>
      </c>
      <c r="L34" s="40">
        <v>7.00138933028903</v>
      </c>
      <c r="M34" s="41">
        <v>550.982638888889</v>
      </c>
      <c r="N34" s="42">
        <v>60.9931944444444</v>
      </c>
      <c r="O34" s="41">
        <v>11.0698940655269</v>
      </c>
      <c r="P34" s="42">
        <v>2.93388888888889</v>
      </c>
      <c r="Q34" s="41">
        <v>0.532483000699508</v>
      </c>
      <c r="R34" s="42">
        <v>23.3805555555556</v>
      </c>
      <c r="S34" s="41">
        <v>4.24342872267351</v>
      </c>
      <c r="T34" s="41">
        <v>22.7777777777778</v>
      </c>
      <c r="U34" s="41">
        <v>4.1340282197841</v>
      </c>
      <c r="V34" s="41">
        <v>376.875</v>
      </c>
      <c r="W34" s="41">
        <v>68.4005217950253</v>
      </c>
      <c r="X34" s="42">
        <v>64.0222222222222</v>
      </c>
      <c r="Y34" s="41">
        <v>11.6196441962907</v>
      </c>
      <c r="Z34" s="46">
        <v>2858</v>
      </c>
      <c r="AA34" s="46">
        <v>650</v>
      </c>
    </row>
    <row r="35" s="19" customFormat="1" ht="15" customHeight="1" spans="1:27">
      <c r="A35" s="33" t="s">
        <v>166</v>
      </c>
      <c r="B35" s="34">
        <v>28.9515198973042</v>
      </c>
      <c r="C35" s="34">
        <v>15.8884903722721</v>
      </c>
      <c r="D35" s="35">
        <v>54.8796416513924</v>
      </c>
      <c r="E35" s="34">
        <v>0.12418485237484</v>
      </c>
      <c r="F35" s="35">
        <v>0.428940700921207</v>
      </c>
      <c r="G35" s="34">
        <v>0.167137355584082</v>
      </c>
      <c r="H35" s="35">
        <v>0.57730079863491</v>
      </c>
      <c r="I35" s="34">
        <v>11.472811296534</v>
      </c>
      <c r="J35" s="35">
        <v>39.6276649282316</v>
      </c>
      <c r="K35" s="34">
        <v>1.29889602053915</v>
      </c>
      <c r="L35" s="40">
        <v>4.48645192081987</v>
      </c>
      <c r="M35" s="41">
        <v>1835.85</v>
      </c>
      <c r="N35" s="42">
        <v>102.01</v>
      </c>
      <c r="O35" s="41">
        <v>5.55655418471008</v>
      </c>
      <c r="P35" s="42">
        <v>18.29</v>
      </c>
      <c r="Q35" s="41">
        <v>0.996268758340823</v>
      </c>
      <c r="R35" s="42">
        <v>118.3</v>
      </c>
      <c r="S35" s="41">
        <v>6.44388158073917</v>
      </c>
      <c r="T35" s="41">
        <v>70</v>
      </c>
      <c r="U35" s="41">
        <v>3.81294768091075</v>
      </c>
      <c r="V35" s="41">
        <v>1334</v>
      </c>
      <c r="W35" s="41">
        <v>72.6638886619277</v>
      </c>
      <c r="X35" s="42">
        <v>193.25</v>
      </c>
      <c r="Y35" s="41">
        <v>10.5264591333715</v>
      </c>
      <c r="Z35" s="46">
        <v>3895</v>
      </c>
      <c r="AA35" s="46">
        <v>2610</v>
      </c>
    </row>
    <row r="36" s="19" customFormat="1" ht="15" customHeight="1" spans="1:27">
      <c r="A36" s="33" t="s">
        <v>167</v>
      </c>
      <c r="B36" s="34">
        <v>47.8699626447516</v>
      </c>
      <c r="C36" s="34">
        <v>23.8976540903997</v>
      </c>
      <c r="D36" s="35">
        <v>49.9220236868512</v>
      </c>
      <c r="E36" s="34">
        <v>1.67388868135973</v>
      </c>
      <c r="F36" s="35">
        <v>3.49674114805948</v>
      </c>
      <c r="G36" s="34">
        <v>1.50672394471423</v>
      </c>
      <c r="H36" s="35">
        <v>3.1475352422892</v>
      </c>
      <c r="I36" s="34">
        <v>14.7627194620844</v>
      </c>
      <c r="J36" s="35">
        <v>30.8392124130955</v>
      </c>
      <c r="K36" s="34">
        <v>6.0289764661935</v>
      </c>
      <c r="L36" s="40">
        <v>12.5944875097046</v>
      </c>
      <c r="M36" s="41">
        <v>769.494285714286</v>
      </c>
      <c r="N36" s="42">
        <v>44.56</v>
      </c>
      <c r="O36" s="41">
        <v>5.79081623181087</v>
      </c>
      <c r="P36" s="42">
        <v>5.47714285714286</v>
      </c>
      <c r="Q36" s="41">
        <v>0.711784734315302</v>
      </c>
      <c r="R36" s="42">
        <v>64.6</v>
      </c>
      <c r="S36" s="41">
        <v>8.39512407035418</v>
      </c>
      <c r="T36" s="41">
        <v>12.7857142857143</v>
      </c>
      <c r="U36" s="41">
        <v>1.66157364948408</v>
      </c>
      <c r="V36" s="41">
        <v>520</v>
      </c>
      <c r="W36" s="41">
        <v>67.5768501019222</v>
      </c>
      <c r="X36" s="42">
        <v>122.071428571429</v>
      </c>
      <c r="Y36" s="41">
        <v>15.8638512121133</v>
      </c>
      <c r="Z36" s="46">
        <v>2677</v>
      </c>
      <c r="AA36" s="46">
        <v>421</v>
      </c>
    </row>
    <row r="37" s="19" customFormat="1" ht="15" customHeight="1" spans="1:27">
      <c r="A37" s="33" t="s">
        <v>168</v>
      </c>
      <c r="B37" s="34">
        <v>33.9188848844605</v>
      </c>
      <c r="C37" s="34">
        <v>17.3157048971804</v>
      </c>
      <c r="D37" s="35">
        <v>51.0503365784687</v>
      </c>
      <c r="E37" s="34">
        <v>0.881068475726097</v>
      </c>
      <c r="F37" s="35">
        <v>2.59757500497827</v>
      </c>
      <c r="G37" s="34">
        <v>0.425249099003604</v>
      </c>
      <c r="H37" s="35">
        <v>1.25372370127187</v>
      </c>
      <c r="I37" s="34">
        <v>12.3894636421454</v>
      </c>
      <c r="J37" s="35">
        <v>36.5267422096813</v>
      </c>
      <c r="K37" s="34">
        <v>2.90739877040492</v>
      </c>
      <c r="L37" s="40">
        <v>8.57162250559985</v>
      </c>
      <c r="M37" s="41">
        <v>578.98675</v>
      </c>
      <c r="N37" s="42">
        <v>60.51375</v>
      </c>
      <c r="O37" s="41">
        <v>10.4516640493068</v>
      </c>
      <c r="P37" s="42">
        <v>3.37175</v>
      </c>
      <c r="Q37" s="41">
        <v>0.582353568540213</v>
      </c>
      <c r="R37" s="42">
        <v>38.8025</v>
      </c>
      <c r="S37" s="41">
        <v>6.70179412568595</v>
      </c>
      <c r="T37" s="41">
        <v>15.2625</v>
      </c>
      <c r="U37" s="41">
        <v>2.63607068728257</v>
      </c>
      <c r="V37" s="41">
        <v>395.4875</v>
      </c>
      <c r="W37" s="41">
        <v>68.3068308558011</v>
      </c>
      <c r="X37" s="42">
        <v>65.54875</v>
      </c>
      <c r="Y37" s="41">
        <v>11.3212867133833</v>
      </c>
      <c r="Z37" s="46">
        <v>4717</v>
      </c>
      <c r="AA37" s="46">
        <v>1913</v>
      </c>
    </row>
    <row r="38" s="19" customFormat="1" ht="15" customHeight="1" spans="1:27">
      <c r="A38" s="33" t="s">
        <v>169</v>
      </c>
      <c r="B38" s="34">
        <v>40.6133798967507</v>
      </c>
      <c r="C38" s="34">
        <v>25.4877072578196</v>
      </c>
      <c r="D38" s="35">
        <v>62.7569222818089</v>
      </c>
      <c r="E38" s="34">
        <v>0.246735499544488</v>
      </c>
      <c r="F38" s="35">
        <v>0.607522693683095</v>
      </c>
      <c r="G38" s="34">
        <v>0.175189796538111</v>
      </c>
      <c r="H38" s="35">
        <v>0.431359805520957</v>
      </c>
      <c r="I38" s="34">
        <v>13.4480109322806</v>
      </c>
      <c r="J38" s="35">
        <v>33.1122673524557</v>
      </c>
      <c r="K38" s="34">
        <v>1.25573641056787</v>
      </c>
      <c r="L38" s="40">
        <v>3.09192786653134</v>
      </c>
      <c r="M38" s="41">
        <v>522.909852941176</v>
      </c>
      <c r="N38" s="42">
        <v>64.2175</v>
      </c>
      <c r="O38" s="41">
        <v>12.2807974718396</v>
      </c>
      <c r="P38" s="42">
        <v>0.0482352941176471</v>
      </c>
      <c r="Q38" s="41">
        <v>0.00922439954924184</v>
      </c>
      <c r="R38" s="42">
        <v>43.0617647058823</v>
      </c>
      <c r="S38" s="41">
        <v>8.23502645124694</v>
      </c>
      <c r="T38" s="41">
        <v>8.85588235294118</v>
      </c>
      <c r="U38" s="41">
        <v>1.69357725870532</v>
      </c>
      <c r="V38" s="41">
        <v>323.147058823529</v>
      </c>
      <c r="W38" s="41">
        <v>61.7978523460488</v>
      </c>
      <c r="X38" s="42">
        <v>83.5794117647059</v>
      </c>
      <c r="Y38" s="41">
        <v>15.9835220726101</v>
      </c>
      <c r="Z38" s="46">
        <v>3293</v>
      </c>
      <c r="AA38" s="46">
        <v>1131</v>
      </c>
    </row>
    <row r="39" s="19" customFormat="1" ht="15" customHeight="1" spans="1:27">
      <c r="A39" s="33" t="s">
        <v>170</v>
      </c>
      <c r="B39" s="34">
        <v>46.00166969147</v>
      </c>
      <c r="C39" s="34">
        <v>25.6430308529946</v>
      </c>
      <c r="D39" s="35">
        <v>55.7436958809986</v>
      </c>
      <c r="E39" s="34">
        <v>0.288021778584392</v>
      </c>
      <c r="F39" s="35">
        <v>0.626111574897463</v>
      </c>
      <c r="G39" s="34">
        <v>0.676950998185118</v>
      </c>
      <c r="H39" s="35">
        <v>1.47157918989763</v>
      </c>
      <c r="I39" s="34">
        <v>14.9520871143376</v>
      </c>
      <c r="J39" s="35">
        <v>32.5033574098944</v>
      </c>
      <c r="K39" s="34">
        <v>4.44157894736842</v>
      </c>
      <c r="L39" s="40">
        <v>9.65525594431197</v>
      </c>
      <c r="M39" s="41">
        <v>1067.92</v>
      </c>
      <c r="N39" s="42">
        <v>143.78</v>
      </c>
      <c r="O39" s="41">
        <v>13.4635553224961</v>
      </c>
      <c r="P39" s="42">
        <v>9.24</v>
      </c>
      <c r="Q39" s="41">
        <v>0.865233350812795</v>
      </c>
      <c r="R39" s="42">
        <v>16</v>
      </c>
      <c r="S39" s="41">
        <v>1.498239568507</v>
      </c>
      <c r="T39" s="41">
        <v>15</v>
      </c>
      <c r="U39" s="41">
        <v>1.40459959547532</v>
      </c>
      <c r="V39" s="41">
        <v>641.4</v>
      </c>
      <c r="W39" s="41">
        <v>60.0606787025245</v>
      </c>
      <c r="X39" s="42">
        <v>242.5</v>
      </c>
      <c r="Y39" s="41">
        <v>22.7076934601843</v>
      </c>
      <c r="Z39" s="46">
        <v>1102</v>
      </c>
      <c r="AA39" s="46">
        <v>43</v>
      </c>
    </row>
    <row r="40" s="19" customFormat="1" ht="15" customHeight="1" spans="1:27">
      <c r="A40" s="33" t="s">
        <v>171</v>
      </c>
      <c r="B40" s="34">
        <v>36.778683259735</v>
      </c>
      <c r="C40" s="34">
        <v>19.1443436370935</v>
      </c>
      <c r="D40" s="35">
        <v>52.0528250070676</v>
      </c>
      <c r="E40" s="34">
        <v>0.76796467282216</v>
      </c>
      <c r="F40" s="35">
        <v>2.08807005786126</v>
      </c>
      <c r="G40" s="34">
        <v>0.626053793657166</v>
      </c>
      <c r="H40" s="35">
        <v>1.70221916112631</v>
      </c>
      <c r="I40" s="34">
        <v>13.3164191087916</v>
      </c>
      <c r="J40" s="35">
        <v>36.2068946698</v>
      </c>
      <c r="K40" s="34">
        <v>2.92390204737053</v>
      </c>
      <c r="L40" s="40">
        <v>7.94999110414481</v>
      </c>
      <c r="M40" s="41">
        <v>561.90224137931</v>
      </c>
      <c r="N40" s="42">
        <v>53.788275862069</v>
      </c>
      <c r="O40" s="41">
        <v>9.57253271139016</v>
      </c>
      <c r="P40" s="42">
        <v>5.69068965517241</v>
      </c>
      <c r="Q40" s="41">
        <v>1.01275439677966</v>
      </c>
      <c r="R40" s="42">
        <v>64.4810344827586</v>
      </c>
      <c r="S40" s="41">
        <v>11.4754898155373</v>
      </c>
      <c r="T40" s="41">
        <v>7.58620689655172</v>
      </c>
      <c r="U40" s="41">
        <v>1.35009372412001</v>
      </c>
      <c r="V40" s="41">
        <v>284.603448275862</v>
      </c>
      <c r="W40" s="41">
        <v>50.6499934182931</v>
      </c>
      <c r="X40" s="42">
        <v>145.752586206897</v>
      </c>
      <c r="Y40" s="41">
        <v>25.9391359338798</v>
      </c>
      <c r="Z40" s="46">
        <v>2491</v>
      </c>
      <c r="AA40" s="46">
        <v>619</v>
      </c>
    </row>
    <row r="41" s="19" customFormat="1" ht="15" customHeight="1" spans="1:27">
      <c r="A41" s="33" t="s">
        <v>172</v>
      </c>
      <c r="B41" s="34">
        <v>43.2686327077748</v>
      </c>
      <c r="C41" s="34">
        <v>25.9250670241287</v>
      </c>
      <c r="D41" s="35">
        <v>59.9165386140577</v>
      </c>
      <c r="E41" s="34">
        <v>0.0804289544235925</v>
      </c>
      <c r="F41" s="35">
        <v>0.185882819470606</v>
      </c>
      <c r="G41" s="34">
        <v>0</v>
      </c>
      <c r="H41" s="35">
        <v>0</v>
      </c>
      <c r="I41" s="34">
        <v>14.5308310991957</v>
      </c>
      <c r="J41" s="35">
        <v>33.5828293843561</v>
      </c>
      <c r="K41" s="34">
        <v>2.73230563002681</v>
      </c>
      <c r="L41" s="40">
        <v>6.31474918211559</v>
      </c>
      <c r="M41" s="41">
        <v>550.5</v>
      </c>
      <c r="N41" s="42">
        <v>29.04</v>
      </c>
      <c r="O41" s="41">
        <v>5.27520435967302</v>
      </c>
      <c r="P41" s="42">
        <v>16.26</v>
      </c>
      <c r="Q41" s="41">
        <v>2.95367847411444</v>
      </c>
      <c r="R41" s="42">
        <v>107</v>
      </c>
      <c r="S41" s="41">
        <v>19.4368755676658</v>
      </c>
      <c r="T41" s="41">
        <v>8.5</v>
      </c>
      <c r="U41" s="41">
        <v>1.54405086285195</v>
      </c>
      <c r="V41" s="41">
        <v>313</v>
      </c>
      <c r="W41" s="41">
        <v>56.8574023614895</v>
      </c>
      <c r="X41" s="42">
        <v>76.7</v>
      </c>
      <c r="Y41" s="41">
        <v>13.9327883742053</v>
      </c>
      <c r="Z41" s="46">
        <v>373</v>
      </c>
      <c r="AA41" s="46">
        <v>13</v>
      </c>
    </row>
    <row r="42" s="19" customFormat="1" ht="15" customHeight="1" spans="1:27">
      <c r="A42" s="33" t="s">
        <v>173</v>
      </c>
      <c r="B42" s="34">
        <v>29.6900184214255</v>
      </c>
      <c r="C42" s="34">
        <v>13.5835425818336</v>
      </c>
      <c r="D42" s="35">
        <v>45.7512096793823</v>
      </c>
      <c r="E42" s="34">
        <v>1.03939350999008</v>
      </c>
      <c r="F42" s="35">
        <v>3.50081800299596</v>
      </c>
      <c r="G42" s="34">
        <v>0.915473997449341</v>
      </c>
      <c r="H42" s="35">
        <v>3.08344031470421</v>
      </c>
      <c r="I42" s="34">
        <v>11.6014878843701</v>
      </c>
      <c r="J42" s="35">
        <v>39.0753812264327</v>
      </c>
      <c r="K42" s="34">
        <v>2.55012044778234</v>
      </c>
      <c r="L42" s="40">
        <v>8.58915077648477</v>
      </c>
      <c r="M42" s="41">
        <v>776.527567567568</v>
      </c>
      <c r="N42" s="42">
        <v>117.054864864865</v>
      </c>
      <c r="O42" s="41">
        <v>15.0741415699552</v>
      </c>
      <c r="P42" s="42">
        <v>5.85378378378378</v>
      </c>
      <c r="Q42" s="41">
        <v>0.753841077673579</v>
      </c>
      <c r="R42" s="42">
        <v>79.4864864864865</v>
      </c>
      <c r="S42" s="41">
        <v>10.2361448332702</v>
      </c>
      <c r="T42" s="41">
        <v>34.9324324324324</v>
      </c>
      <c r="U42" s="41">
        <v>4.49854375960618</v>
      </c>
      <c r="V42" s="41">
        <v>428.054054054054</v>
      </c>
      <c r="W42" s="41">
        <v>55.1241284832825</v>
      </c>
      <c r="X42" s="42">
        <v>111.145945945946</v>
      </c>
      <c r="Y42" s="41">
        <v>14.3132002762123</v>
      </c>
      <c r="Z42" s="46">
        <v>7057</v>
      </c>
      <c r="AA42" s="46">
        <v>3796</v>
      </c>
    </row>
    <row r="43" s="19" customFormat="1" ht="15" customHeight="1" spans="1:27">
      <c r="A43" s="33" t="s">
        <v>174</v>
      </c>
      <c r="B43" s="34">
        <v>36.5410353151542</v>
      </c>
      <c r="C43" s="34">
        <v>18.5507456414841</v>
      </c>
      <c r="D43" s="35">
        <v>50.7668857258426</v>
      </c>
      <c r="E43" s="34">
        <v>0.815637013857845</v>
      </c>
      <c r="F43" s="35">
        <v>2.2321124916775</v>
      </c>
      <c r="G43" s="34">
        <v>1.46022351363433</v>
      </c>
      <c r="H43" s="35">
        <v>3.99611970772145</v>
      </c>
      <c r="I43" s="34">
        <v>12.0935002235136</v>
      </c>
      <c r="J43" s="35">
        <v>33.095669346014</v>
      </c>
      <c r="K43" s="34">
        <v>3.62092892266428</v>
      </c>
      <c r="L43" s="40">
        <v>9.90921272874449</v>
      </c>
      <c r="M43" s="41">
        <v>664.74320754717</v>
      </c>
      <c r="N43" s="42">
        <v>77.5735849056604</v>
      </c>
      <c r="O43" s="41">
        <v>11.6697070424982</v>
      </c>
      <c r="P43" s="42">
        <v>8.49037735849057</v>
      </c>
      <c r="Q43" s="41">
        <v>1.27724168702966</v>
      </c>
      <c r="R43" s="42">
        <v>69.6943396226415</v>
      </c>
      <c r="S43" s="41">
        <v>10.4844004167874</v>
      </c>
      <c r="T43" s="41">
        <v>39.9075471698113</v>
      </c>
      <c r="U43" s="41">
        <v>6.00345317059588</v>
      </c>
      <c r="V43" s="41">
        <v>396.207547169811</v>
      </c>
      <c r="W43" s="41">
        <v>59.6030982598189</v>
      </c>
      <c r="X43" s="42">
        <v>72.8698113207547</v>
      </c>
      <c r="Y43" s="41">
        <v>10.96209942327</v>
      </c>
      <c r="Z43" s="46">
        <v>11185</v>
      </c>
      <c r="AA43" s="46">
        <v>7052</v>
      </c>
    </row>
    <row r="44" s="19" customFormat="1" ht="15" customHeight="1" spans="1:27">
      <c r="A44" s="33" t="s">
        <v>175</v>
      </c>
      <c r="B44" s="34">
        <v>0</v>
      </c>
      <c r="C44" s="34">
        <v>0</v>
      </c>
      <c r="D44" s="35">
        <v>0</v>
      </c>
      <c r="E44" s="34">
        <v>0</v>
      </c>
      <c r="F44" s="35">
        <v>0</v>
      </c>
      <c r="G44" s="34">
        <v>0</v>
      </c>
      <c r="H44" s="35">
        <v>0</v>
      </c>
      <c r="I44" s="34">
        <v>0</v>
      </c>
      <c r="J44" s="35">
        <v>0</v>
      </c>
      <c r="K44" s="34">
        <v>0</v>
      </c>
      <c r="L44" s="40">
        <v>0</v>
      </c>
      <c r="M44" s="41">
        <v>0</v>
      </c>
      <c r="N44" s="42">
        <v>0</v>
      </c>
      <c r="O44" s="41">
        <v>0</v>
      </c>
      <c r="P44" s="42">
        <v>0</v>
      </c>
      <c r="Q44" s="41">
        <v>0</v>
      </c>
      <c r="R44" s="42">
        <v>0</v>
      </c>
      <c r="S44" s="41">
        <v>0</v>
      </c>
      <c r="T44" s="41">
        <v>0</v>
      </c>
      <c r="U44" s="41">
        <v>0</v>
      </c>
      <c r="V44" s="41">
        <v>0</v>
      </c>
      <c r="W44" s="41">
        <v>0</v>
      </c>
      <c r="X44" s="42">
        <v>0</v>
      </c>
      <c r="Y44" s="41">
        <v>0</v>
      </c>
      <c r="Z44" s="46">
        <v>0</v>
      </c>
      <c r="AA44" s="46">
        <v>0</v>
      </c>
    </row>
    <row r="45" s="19" customFormat="1" ht="15" customHeight="1" spans="1:27">
      <c r="A45" s="33" t="s">
        <v>176</v>
      </c>
      <c r="B45" s="34">
        <v>94.5121489526765</v>
      </c>
      <c r="C45" s="34">
        <v>71.7695752521334</v>
      </c>
      <c r="D45" s="35">
        <v>75.9368780071538</v>
      </c>
      <c r="E45" s="34">
        <v>0.37899534522886</v>
      </c>
      <c r="F45" s="35">
        <v>0.401001722454356</v>
      </c>
      <c r="G45" s="34">
        <v>0.0401474010861133</v>
      </c>
      <c r="H45" s="35">
        <v>0.0424785612548241</v>
      </c>
      <c r="I45" s="34">
        <v>16.0424747866563</v>
      </c>
      <c r="J45" s="35">
        <v>16.9739816144578</v>
      </c>
      <c r="K45" s="34">
        <v>6.28095616757176</v>
      </c>
      <c r="L45" s="40">
        <v>6.64566009467917</v>
      </c>
      <c r="M45" s="41">
        <v>0</v>
      </c>
      <c r="N45" s="42">
        <v>0</v>
      </c>
      <c r="O45" s="41">
        <v>0</v>
      </c>
      <c r="P45" s="42">
        <v>0</v>
      </c>
      <c r="Q45" s="41">
        <v>0</v>
      </c>
      <c r="R45" s="42">
        <v>0</v>
      </c>
      <c r="S45" s="41">
        <v>0</v>
      </c>
      <c r="T45" s="41">
        <v>0</v>
      </c>
      <c r="U45" s="41">
        <v>0</v>
      </c>
      <c r="V45" s="41">
        <v>0</v>
      </c>
      <c r="W45" s="41">
        <v>0</v>
      </c>
      <c r="X45" s="42">
        <v>0</v>
      </c>
      <c r="Y45" s="41">
        <v>0</v>
      </c>
      <c r="Z45" s="46">
        <v>5156</v>
      </c>
      <c r="AA45" s="46">
        <v>0</v>
      </c>
    </row>
    <row r="46" s="19" customFormat="1" ht="15" customHeight="1" spans="1:27">
      <c r="A46" s="33" t="s">
        <v>177</v>
      </c>
      <c r="B46" s="34">
        <v>133.861627118644</v>
      </c>
      <c r="C46" s="34">
        <v>104.518811864407</v>
      </c>
      <c r="D46" s="35">
        <v>78.0797410835069</v>
      </c>
      <c r="E46" s="34">
        <v>1.04969491525424</v>
      </c>
      <c r="F46" s="35">
        <v>0.784164168514008</v>
      </c>
      <c r="G46" s="34">
        <v>0.208135593220339</v>
      </c>
      <c r="H46" s="35">
        <v>0.155485629228057</v>
      </c>
      <c r="I46" s="34">
        <v>15.5125423728814</v>
      </c>
      <c r="J46" s="35">
        <v>11.5884908220429</v>
      </c>
      <c r="K46" s="34">
        <v>12.5724423728814</v>
      </c>
      <c r="L46" s="40">
        <v>9.39211829670811</v>
      </c>
      <c r="M46" s="41">
        <v>0</v>
      </c>
      <c r="N46" s="42">
        <v>0</v>
      </c>
      <c r="O46" s="41">
        <v>0</v>
      </c>
      <c r="P46" s="42">
        <v>0</v>
      </c>
      <c r="Q46" s="41">
        <v>0</v>
      </c>
      <c r="R46" s="42">
        <v>0</v>
      </c>
      <c r="S46" s="41">
        <v>0</v>
      </c>
      <c r="T46" s="41">
        <v>0</v>
      </c>
      <c r="U46" s="41">
        <v>0</v>
      </c>
      <c r="V46" s="41">
        <v>0</v>
      </c>
      <c r="W46" s="41">
        <v>0</v>
      </c>
      <c r="X46" s="42">
        <v>0</v>
      </c>
      <c r="Y46" s="41">
        <v>0</v>
      </c>
      <c r="Z46" s="46">
        <v>5900</v>
      </c>
      <c r="AA46" s="46">
        <v>0</v>
      </c>
    </row>
    <row r="47" s="19" customFormat="1" ht="15" customHeight="1" spans="1:27">
      <c r="A47" s="33" t="s">
        <v>178</v>
      </c>
      <c r="B47" s="34">
        <v>139.221158855915</v>
      </c>
      <c r="C47" s="34">
        <v>120.64824761649</v>
      </c>
      <c r="D47" s="35">
        <v>86.6594191629686</v>
      </c>
      <c r="E47" s="34">
        <v>0.152088089163422</v>
      </c>
      <c r="F47" s="35">
        <v>0.109242079589944</v>
      </c>
      <c r="G47" s="34">
        <v>0.00745266550288707</v>
      </c>
      <c r="H47" s="35">
        <v>0.00535311267635697</v>
      </c>
      <c r="I47" s="34">
        <v>14.1573788102592</v>
      </c>
      <c r="J47" s="35">
        <v>10.1689850354651</v>
      </c>
      <c r="K47" s="34">
        <v>4.2559916744998</v>
      </c>
      <c r="L47" s="40">
        <v>3.05700060929996</v>
      </c>
      <c r="M47" s="41">
        <v>0</v>
      </c>
      <c r="N47" s="42">
        <v>0</v>
      </c>
      <c r="O47" s="41">
        <v>0</v>
      </c>
      <c r="P47" s="42">
        <v>0</v>
      </c>
      <c r="Q47" s="41">
        <v>0</v>
      </c>
      <c r="R47" s="42">
        <v>0</v>
      </c>
      <c r="S47" s="41">
        <v>0</v>
      </c>
      <c r="T47" s="41">
        <v>0</v>
      </c>
      <c r="U47" s="41">
        <v>0</v>
      </c>
      <c r="V47" s="41">
        <v>0</v>
      </c>
      <c r="W47" s="41">
        <v>0</v>
      </c>
      <c r="X47" s="42">
        <v>0</v>
      </c>
      <c r="Y47" s="41">
        <v>0</v>
      </c>
      <c r="Z47" s="46">
        <v>7447</v>
      </c>
      <c r="AA47" s="46">
        <v>0</v>
      </c>
    </row>
    <row r="48" s="19" customFormat="1" ht="15" customHeight="1" spans="1:27">
      <c r="A48" s="33" t="s">
        <v>179</v>
      </c>
      <c r="B48" s="34">
        <v>108.046057228916</v>
      </c>
      <c r="C48" s="34">
        <v>75.4065963855422</v>
      </c>
      <c r="D48" s="35">
        <v>69.7911597327233</v>
      </c>
      <c r="E48" s="34">
        <v>4.79834337349398</v>
      </c>
      <c r="F48" s="35">
        <v>4.4410166336082</v>
      </c>
      <c r="G48" s="34">
        <v>6.79656626506024</v>
      </c>
      <c r="H48" s="35">
        <v>6.29043431974612</v>
      </c>
      <c r="I48" s="34">
        <v>14.0253313253012</v>
      </c>
      <c r="J48" s="35">
        <v>12.9808821210254</v>
      </c>
      <c r="K48" s="34">
        <v>7.01921987951807</v>
      </c>
      <c r="L48" s="40">
        <v>6.49650719289696</v>
      </c>
      <c r="M48" s="41">
        <v>1013.04944680851</v>
      </c>
      <c r="N48" s="42">
        <v>254.334978723404</v>
      </c>
      <c r="O48" s="41">
        <v>25.1058800263556</v>
      </c>
      <c r="P48" s="42">
        <v>11.2574468085106</v>
      </c>
      <c r="Q48" s="41">
        <v>1.11124356703178</v>
      </c>
      <c r="R48" s="42">
        <v>120.993758865248</v>
      </c>
      <c r="S48" s="41">
        <v>11.9435195632774</v>
      </c>
      <c r="T48" s="41">
        <v>77.9985815602837</v>
      </c>
      <c r="U48" s="41">
        <v>7.69938543533178</v>
      </c>
      <c r="V48" s="41">
        <v>421.02695035461</v>
      </c>
      <c r="W48" s="41">
        <v>41.5603553884763</v>
      </c>
      <c r="X48" s="42">
        <v>127.437730496454</v>
      </c>
      <c r="Y48" s="41">
        <v>12.5796160195271</v>
      </c>
      <c r="Z48" s="46">
        <v>3320</v>
      </c>
      <c r="AA48" s="46">
        <v>6208</v>
      </c>
    </row>
    <row r="49" s="19" customFormat="1" ht="15" customHeight="1" spans="1:27">
      <c r="A49" s="33" t="s">
        <v>180</v>
      </c>
      <c r="B49" s="34">
        <v>31.7540320427236</v>
      </c>
      <c r="C49" s="34">
        <v>12.686214953271</v>
      </c>
      <c r="D49" s="35">
        <v>39.95150894917</v>
      </c>
      <c r="E49" s="34">
        <v>0.28324432576769</v>
      </c>
      <c r="F49" s="35">
        <v>0.89199483513337</v>
      </c>
      <c r="G49" s="34">
        <v>0.198598130841121</v>
      </c>
      <c r="H49" s="35">
        <v>0.625426498826721</v>
      </c>
      <c r="I49" s="34">
        <v>13.328437917223</v>
      </c>
      <c r="J49" s="35">
        <v>41.9740015985691</v>
      </c>
      <c r="K49" s="34">
        <v>5.25753671562083</v>
      </c>
      <c r="L49" s="40">
        <v>16.5570681183008</v>
      </c>
      <c r="M49" s="41">
        <v>724.284482758621</v>
      </c>
      <c r="N49" s="42">
        <v>144.872068965517</v>
      </c>
      <c r="O49" s="41">
        <v>20.0020948141448</v>
      </c>
      <c r="P49" s="42">
        <v>0</v>
      </c>
      <c r="Q49" s="41">
        <v>0</v>
      </c>
      <c r="R49" s="42">
        <v>66.748275862069</v>
      </c>
      <c r="S49" s="41">
        <v>9.21575395455682</v>
      </c>
      <c r="T49" s="41">
        <v>18.5</v>
      </c>
      <c r="U49" s="41">
        <v>2.55424497423141</v>
      </c>
      <c r="V49" s="41">
        <v>390</v>
      </c>
      <c r="W49" s="41">
        <v>53.8462454027161</v>
      </c>
      <c r="X49" s="42">
        <v>104.164137931034</v>
      </c>
      <c r="Y49" s="41">
        <v>14.3816608543509</v>
      </c>
      <c r="Z49" s="46">
        <v>1498</v>
      </c>
      <c r="AA49" s="46">
        <v>0</v>
      </c>
    </row>
    <row r="50" s="19" customFormat="1" ht="15" customHeight="1" spans="1:27">
      <c r="A50" s="33" t="s">
        <v>181</v>
      </c>
      <c r="B50" s="34">
        <v>49.988329075115</v>
      </c>
      <c r="C50" s="34">
        <v>29.3552120592744</v>
      </c>
      <c r="D50" s="35">
        <v>58.7241314170829</v>
      </c>
      <c r="E50" s="34">
        <v>0.445937659683189</v>
      </c>
      <c r="F50" s="35">
        <v>0.892083548168014</v>
      </c>
      <c r="G50" s="34">
        <v>0.336228921819111</v>
      </c>
      <c r="H50" s="35">
        <v>0.672614844384729</v>
      </c>
      <c r="I50" s="34">
        <v>14.052120592744</v>
      </c>
      <c r="J50" s="35">
        <v>28.110802766839</v>
      </c>
      <c r="K50" s="34">
        <v>5.79882984159428</v>
      </c>
      <c r="L50" s="40">
        <v>11.6003674235253</v>
      </c>
      <c r="M50" s="41">
        <v>889.421176470588</v>
      </c>
      <c r="N50" s="42">
        <v>145.237058823529</v>
      </c>
      <c r="O50" s="41">
        <v>16.3293906942784</v>
      </c>
      <c r="P50" s="42">
        <v>0</v>
      </c>
      <c r="Q50" s="41">
        <v>0</v>
      </c>
      <c r="R50" s="42">
        <v>87.5382352941177</v>
      </c>
      <c r="S50" s="41">
        <v>9.84215775494439</v>
      </c>
      <c r="T50" s="41">
        <v>164.573529411765</v>
      </c>
      <c r="U50" s="41">
        <v>18.503441762521</v>
      </c>
      <c r="V50" s="41">
        <v>348</v>
      </c>
      <c r="W50" s="41">
        <v>39.1265700892054</v>
      </c>
      <c r="X50" s="42">
        <v>144.072352941176</v>
      </c>
      <c r="Y50" s="41">
        <v>16.1984396990508</v>
      </c>
      <c r="Z50" s="46">
        <v>1957</v>
      </c>
      <c r="AA50" s="46">
        <v>0</v>
      </c>
    </row>
    <row r="51" s="19" customFormat="1" ht="15" customHeight="1" spans="1:27">
      <c r="A51" s="33" t="s">
        <v>182</v>
      </c>
      <c r="B51" s="34">
        <v>53.948973880597</v>
      </c>
      <c r="C51" s="34">
        <v>35.626921641791</v>
      </c>
      <c r="D51" s="35">
        <v>66.0381821545718</v>
      </c>
      <c r="E51" s="34">
        <v>0.629477611940298</v>
      </c>
      <c r="F51" s="35">
        <v>1.16680182524601</v>
      </c>
      <c r="G51" s="34">
        <v>0.276119402985075</v>
      </c>
      <c r="H51" s="35">
        <v>0.511815856954384</v>
      </c>
      <c r="I51" s="34">
        <v>12.9850746268657</v>
      </c>
      <c r="J51" s="35">
        <v>24.0691781378548</v>
      </c>
      <c r="K51" s="34">
        <v>4.43138059701493</v>
      </c>
      <c r="L51" s="40">
        <v>8.21402202537293</v>
      </c>
      <c r="M51" s="41">
        <v>593.146220930233</v>
      </c>
      <c r="N51" s="42">
        <v>64.6128488372093</v>
      </c>
      <c r="O51" s="41">
        <v>10.893241254387</v>
      </c>
      <c r="P51" s="42">
        <v>7.68453488372093</v>
      </c>
      <c r="Q51" s="41">
        <v>1.29555489229439</v>
      </c>
      <c r="R51" s="42">
        <v>51.7674418604651</v>
      </c>
      <c r="S51" s="41">
        <v>8.7276020707471</v>
      </c>
      <c r="T51" s="41">
        <v>15.8110465116279</v>
      </c>
      <c r="U51" s="41">
        <v>2.6656237456645</v>
      </c>
      <c r="V51" s="41">
        <v>357.854651162791</v>
      </c>
      <c r="W51" s="41">
        <v>60.3316077107541</v>
      </c>
      <c r="X51" s="42">
        <v>95.4156976744186</v>
      </c>
      <c r="Y51" s="41">
        <v>16.086370326153</v>
      </c>
      <c r="Z51" s="46">
        <v>536</v>
      </c>
      <c r="AA51" s="46">
        <v>977</v>
      </c>
    </row>
    <row r="52" s="19" customFormat="1" ht="15" customHeight="1" spans="1:27">
      <c r="A52" s="33" t="s">
        <v>183</v>
      </c>
      <c r="B52" s="34">
        <v>70.7492479395604</v>
      </c>
      <c r="C52" s="34">
        <v>49.8332967032967</v>
      </c>
      <c r="D52" s="35">
        <v>70.4365037856914</v>
      </c>
      <c r="E52" s="34">
        <v>1.94701236263736</v>
      </c>
      <c r="F52" s="35">
        <v>2.75199018977651</v>
      </c>
      <c r="G52" s="34">
        <v>1.64989697802198</v>
      </c>
      <c r="H52" s="35">
        <v>2.33203465205941</v>
      </c>
      <c r="I52" s="34">
        <v>14.2606112637363</v>
      </c>
      <c r="J52" s="35">
        <v>20.156555269561</v>
      </c>
      <c r="K52" s="34">
        <v>3.05843063186813</v>
      </c>
      <c r="L52" s="40">
        <v>4.32291610291163</v>
      </c>
      <c r="M52" s="41">
        <v>910.108307692308</v>
      </c>
      <c r="N52" s="42">
        <v>288.909846153846</v>
      </c>
      <c r="O52" s="41">
        <v>31.744556522774</v>
      </c>
      <c r="P52" s="42">
        <v>12.4516923076923</v>
      </c>
      <c r="Q52" s="41">
        <v>1.36815499896547</v>
      </c>
      <c r="R52" s="42">
        <v>86.0492307692308</v>
      </c>
      <c r="S52" s="41">
        <v>9.45483411610858</v>
      </c>
      <c r="T52" s="41">
        <v>19.2461538461538</v>
      </c>
      <c r="U52" s="41">
        <v>2.11471026947934</v>
      </c>
      <c r="V52" s="41">
        <v>398.2</v>
      </c>
      <c r="W52" s="41">
        <v>43.7530342965098</v>
      </c>
      <c r="X52" s="42">
        <v>105.251384615385</v>
      </c>
      <c r="Y52" s="41">
        <v>11.5647097961629</v>
      </c>
      <c r="Z52" s="46">
        <v>2912</v>
      </c>
      <c r="AA52" s="46">
        <v>0</v>
      </c>
    </row>
    <row r="53" s="19" customFormat="1" ht="15" customHeight="1" spans="1:27">
      <c r="A53" s="33" t="s">
        <v>184</v>
      </c>
      <c r="B53" s="34">
        <v>130.436412573674</v>
      </c>
      <c r="C53" s="34">
        <v>104.286339882122</v>
      </c>
      <c r="D53" s="35">
        <v>79.9518614659983</v>
      </c>
      <c r="E53" s="34">
        <v>1.6809626719057</v>
      </c>
      <c r="F53" s="35">
        <v>1.2887219440785</v>
      </c>
      <c r="G53" s="34">
        <v>1.03182711198428</v>
      </c>
      <c r="H53" s="35">
        <v>0.791057567150952</v>
      </c>
      <c r="I53" s="34">
        <v>14.8369351669941</v>
      </c>
      <c r="J53" s="35">
        <v>11.3748414834806</v>
      </c>
      <c r="K53" s="34">
        <v>8.60034774066798</v>
      </c>
      <c r="L53" s="40">
        <v>6.59351753929163</v>
      </c>
      <c r="M53" s="41">
        <v>1084.44778688525</v>
      </c>
      <c r="N53" s="42">
        <v>340.951721311475</v>
      </c>
      <c r="O53" s="41">
        <v>31.4401232991362</v>
      </c>
      <c r="P53" s="42">
        <v>6.90360655737705</v>
      </c>
      <c r="Q53" s="41">
        <v>0.63660110158052</v>
      </c>
      <c r="R53" s="42">
        <v>79.4196721311475</v>
      </c>
      <c r="S53" s="41">
        <v>7.32351276766002</v>
      </c>
      <c r="T53" s="41">
        <v>50.0122950819672</v>
      </c>
      <c r="U53" s="41">
        <v>4.61177529123949</v>
      </c>
      <c r="V53" s="41">
        <v>480.840983606557</v>
      </c>
      <c r="W53" s="41">
        <v>44.3397081373212</v>
      </c>
      <c r="X53" s="42">
        <v>126.319508196721</v>
      </c>
      <c r="Y53" s="41">
        <v>11.6482794030625</v>
      </c>
      <c r="Z53" s="46">
        <v>5090</v>
      </c>
      <c r="AA53" s="46">
        <v>0</v>
      </c>
    </row>
    <row r="54" s="19" customFormat="1" ht="15" customHeight="1" spans="1:27">
      <c r="A54" s="33" t="s">
        <v>185</v>
      </c>
      <c r="B54" s="34">
        <v>78.6904982935154</v>
      </c>
      <c r="C54" s="34">
        <v>51.2689965870307</v>
      </c>
      <c r="D54" s="35">
        <v>65.1527156376587</v>
      </c>
      <c r="E54" s="34">
        <v>0.64901023890785</v>
      </c>
      <c r="F54" s="35">
        <v>0.824763158173231</v>
      </c>
      <c r="G54" s="34">
        <v>0.729351535836178</v>
      </c>
      <c r="H54" s="35">
        <v>0.926860995486009</v>
      </c>
      <c r="I54" s="34">
        <v>16.8475085324232</v>
      </c>
      <c r="J54" s="35">
        <v>21.4098384147754</v>
      </c>
      <c r="K54" s="34">
        <v>9.19563139931741</v>
      </c>
      <c r="L54" s="40">
        <v>11.6858217939067</v>
      </c>
      <c r="M54" s="41">
        <v>928.891950980392</v>
      </c>
      <c r="N54" s="42">
        <v>97.456431372549</v>
      </c>
      <c r="O54" s="41">
        <v>10.4916864948274</v>
      </c>
      <c r="P54" s="42">
        <v>0</v>
      </c>
      <c r="Q54" s="41">
        <v>0</v>
      </c>
      <c r="R54" s="42">
        <v>93.4860784313726</v>
      </c>
      <c r="S54" s="41">
        <v>10.0642575632939</v>
      </c>
      <c r="T54" s="41">
        <v>21.0115196078431</v>
      </c>
      <c r="U54" s="41">
        <v>2.26199824270914</v>
      </c>
      <c r="V54" s="41">
        <v>379.682352941176</v>
      </c>
      <c r="W54" s="41">
        <v>40.874759711336</v>
      </c>
      <c r="X54" s="42">
        <v>337.255568627451</v>
      </c>
      <c r="Y54" s="41">
        <v>36.3072979878335</v>
      </c>
      <c r="Z54" s="46">
        <v>1465</v>
      </c>
      <c r="AA54" s="46">
        <v>663</v>
      </c>
    </row>
    <row r="55" s="19" customFormat="1" ht="15" customHeight="1" spans="1:27">
      <c r="A55" s="33" t="s">
        <v>186</v>
      </c>
      <c r="B55" s="34">
        <v>93.7181326243353</v>
      </c>
      <c r="C55" s="34">
        <v>76.9844729433844</v>
      </c>
      <c r="D55" s="35">
        <v>82.1446936549334</v>
      </c>
      <c r="E55" s="34">
        <v>0.121082264623084</v>
      </c>
      <c r="F55" s="35">
        <v>0.1291983325238</v>
      </c>
      <c r="G55" s="34">
        <v>0.217391304347826</v>
      </c>
      <c r="H55" s="35">
        <v>0.231962906494551</v>
      </c>
      <c r="I55" s="34">
        <v>14.9624648107601</v>
      </c>
      <c r="J55" s="35">
        <v>15.9653893988012</v>
      </c>
      <c r="K55" s="34">
        <v>1.43272130121989</v>
      </c>
      <c r="L55" s="40">
        <v>1.52875570724706</v>
      </c>
      <c r="M55" s="41">
        <v>626.515384615385</v>
      </c>
      <c r="N55" s="42">
        <v>155.209230769231</v>
      </c>
      <c r="O55" s="41">
        <v>24.7734109298071</v>
      </c>
      <c r="P55" s="42">
        <v>10.7807692307692</v>
      </c>
      <c r="Q55" s="41">
        <v>1.72075091777475</v>
      </c>
      <c r="R55" s="42">
        <v>16.8615384615385</v>
      </c>
      <c r="S55" s="41">
        <v>2.69132073618427</v>
      </c>
      <c r="T55" s="41">
        <v>17.0769230769231</v>
      </c>
      <c r="U55" s="41">
        <v>2.72569892077056</v>
      </c>
      <c r="V55" s="41">
        <v>350.961538461538</v>
      </c>
      <c r="W55" s="41">
        <v>56.0180239910617</v>
      </c>
      <c r="X55" s="42">
        <v>75.6253846153846</v>
      </c>
      <c r="Y55" s="41">
        <v>12.0707945044016</v>
      </c>
      <c r="Z55" s="46">
        <v>3197</v>
      </c>
      <c r="AA55" s="46">
        <v>0</v>
      </c>
    </row>
    <row r="56" s="19" customFormat="1" ht="15" customHeight="1" spans="1:27">
      <c r="A56" s="33" t="s">
        <v>187</v>
      </c>
      <c r="B56" s="34">
        <v>49.8425657894737</v>
      </c>
      <c r="C56" s="34">
        <v>30.4622532894737</v>
      </c>
      <c r="D56" s="35">
        <v>61.1169445372073</v>
      </c>
      <c r="E56" s="34">
        <v>1.58421052631579</v>
      </c>
      <c r="F56" s="35">
        <v>3.17842892159127</v>
      </c>
      <c r="G56" s="34">
        <v>0.710526315789474</v>
      </c>
      <c r="H56" s="35">
        <v>1.42554121068047</v>
      </c>
      <c r="I56" s="34">
        <v>13.1907894736842</v>
      </c>
      <c r="J56" s="35">
        <v>26.4649085871699</v>
      </c>
      <c r="K56" s="34">
        <v>3.89478618421053</v>
      </c>
      <c r="L56" s="40">
        <v>7.8141767433511</v>
      </c>
      <c r="M56" s="41">
        <v>862.920642482517</v>
      </c>
      <c r="N56" s="42">
        <v>177.550417395105</v>
      </c>
      <c r="O56" s="41">
        <v>20.5755209290525</v>
      </c>
      <c r="P56" s="42">
        <v>10.9135817307692</v>
      </c>
      <c r="Q56" s="41">
        <v>1.26472600068671</v>
      </c>
      <c r="R56" s="42">
        <v>46.3696678321678</v>
      </c>
      <c r="S56" s="41">
        <v>5.37357267277417</v>
      </c>
      <c r="T56" s="41">
        <v>20.3457167832168</v>
      </c>
      <c r="U56" s="41">
        <v>2.35777379536137</v>
      </c>
      <c r="V56" s="41">
        <v>508.72027972028</v>
      </c>
      <c r="W56" s="41">
        <v>58.9533098034083</v>
      </c>
      <c r="X56" s="42">
        <v>99.020979020979</v>
      </c>
      <c r="Y56" s="41">
        <v>11.4750967987169</v>
      </c>
      <c r="Z56" s="46">
        <v>1216</v>
      </c>
      <c r="AA56" s="46">
        <v>1401</v>
      </c>
    </row>
    <row r="57" s="19" customFormat="1" ht="15" customHeight="1" spans="1:27">
      <c r="A57" s="33" t="s">
        <v>188</v>
      </c>
      <c r="B57" s="34">
        <v>60.6946461538462</v>
      </c>
      <c r="C57" s="34">
        <v>39.3292461538461</v>
      </c>
      <c r="D57" s="35">
        <v>64.7985426163555</v>
      </c>
      <c r="E57" s="34">
        <v>0.967076923076923</v>
      </c>
      <c r="F57" s="35">
        <v>1.59334798760605</v>
      </c>
      <c r="G57" s="34">
        <v>0.243076923076923</v>
      </c>
      <c r="H57" s="35">
        <v>0.400491539996431</v>
      </c>
      <c r="I57" s="34">
        <v>14.9041538461538</v>
      </c>
      <c r="J57" s="35">
        <v>24.5559613419204</v>
      </c>
      <c r="K57" s="34">
        <v>5.25109230769231</v>
      </c>
      <c r="L57" s="40">
        <v>8.65165651412164</v>
      </c>
      <c r="M57" s="41">
        <v>1506.72230769231</v>
      </c>
      <c r="N57" s="42">
        <v>253.903846153846</v>
      </c>
      <c r="O57" s="41">
        <v>16.8514028668444</v>
      </c>
      <c r="P57" s="42">
        <v>8.57230769230769</v>
      </c>
      <c r="Q57" s="41">
        <v>0.568937464358447</v>
      </c>
      <c r="R57" s="42">
        <v>84.5692307692308</v>
      </c>
      <c r="S57" s="41">
        <v>5.61279476234455</v>
      </c>
      <c r="T57" s="41">
        <v>18.5</v>
      </c>
      <c r="U57" s="41">
        <v>1.22783076254672</v>
      </c>
      <c r="V57" s="41">
        <v>528</v>
      </c>
      <c r="W57" s="41">
        <v>35.0429536553875</v>
      </c>
      <c r="X57" s="42">
        <v>613.176923076923</v>
      </c>
      <c r="Y57" s="41">
        <v>40.6960804885184</v>
      </c>
      <c r="Z57" s="46">
        <v>650</v>
      </c>
      <c r="AA57" s="46">
        <v>126</v>
      </c>
    </row>
    <row r="58" s="19" customFormat="1" ht="15" customHeight="1" spans="1:27">
      <c r="A58" s="33" t="s">
        <v>189</v>
      </c>
      <c r="B58" s="34">
        <v>74.8386642743222</v>
      </c>
      <c r="C58" s="34">
        <v>53.250677830941</v>
      </c>
      <c r="D58" s="35">
        <v>71.1539661313969</v>
      </c>
      <c r="E58" s="34">
        <v>1.31072567783094</v>
      </c>
      <c r="F58" s="35">
        <v>1.75140175274435</v>
      </c>
      <c r="G58" s="34">
        <v>1.23464912280702</v>
      </c>
      <c r="H58" s="35">
        <v>1.64974767358406</v>
      </c>
      <c r="I58" s="34">
        <v>14.7017224880383</v>
      </c>
      <c r="J58" s="35">
        <v>19.6445548976514</v>
      </c>
      <c r="K58" s="34">
        <v>4.34088915470494</v>
      </c>
      <c r="L58" s="40">
        <v>5.80032954462329</v>
      </c>
      <c r="M58" s="41">
        <v>742.84784</v>
      </c>
      <c r="N58" s="42">
        <v>240.263749090909</v>
      </c>
      <c r="O58" s="41">
        <v>32.3436020344232</v>
      </c>
      <c r="P58" s="42">
        <v>11.8660181818182</v>
      </c>
      <c r="Q58" s="41">
        <v>1.59736860536852</v>
      </c>
      <c r="R58" s="42">
        <v>58.6289454545455</v>
      </c>
      <c r="S58" s="41">
        <v>7.89245687980266</v>
      </c>
      <c r="T58" s="41">
        <v>14.6697090909091</v>
      </c>
      <c r="U58" s="41">
        <v>1.97479326195646</v>
      </c>
      <c r="V58" s="41">
        <v>340.558909090909</v>
      </c>
      <c r="W58" s="41">
        <v>45.8450426524642</v>
      </c>
      <c r="X58" s="42">
        <v>76.8605090909091</v>
      </c>
      <c r="Y58" s="41">
        <v>10.3467365659849</v>
      </c>
      <c r="Z58" s="46">
        <v>2508</v>
      </c>
      <c r="AA58" s="46">
        <v>26</v>
      </c>
    </row>
    <row r="59" s="19" customFormat="1" ht="15" customHeight="1" spans="1:27">
      <c r="A59" s="33" t="s">
        <v>190</v>
      </c>
      <c r="B59" s="34">
        <v>53.2769758735441</v>
      </c>
      <c r="C59" s="34">
        <v>33.656044093178</v>
      </c>
      <c r="D59" s="35">
        <v>63.1718365041262</v>
      </c>
      <c r="E59" s="34">
        <v>0.916888519134775</v>
      </c>
      <c r="F59" s="35">
        <v>1.72098454182359</v>
      </c>
      <c r="G59" s="34">
        <v>1.98240432612313</v>
      </c>
      <c r="H59" s="35">
        <v>3.72094003764117</v>
      </c>
      <c r="I59" s="34">
        <v>13.6252079866889</v>
      </c>
      <c r="J59" s="35">
        <v>25.574289387275</v>
      </c>
      <c r="K59" s="34">
        <v>3.0964309484193</v>
      </c>
      <c r="L59" s="40">
        <v>5.81194952913404</v>
      </c>
      <c r="M59" s="41">
        <v>1106.27344262295</v>
      </c>
      <c r="N59" s="42">
        <v>322.141475409836</v>
      </c>
      <c r="O59" s="41">
        <v>29.119516296626</v>
      </c>
      <c r="P59" s="42">
        <v>0</v>
      </c>
      <c r="Q59" s="41">
        <v>0</v>
      </c>
      <c r="R59" s="42">
        <v>200.934426229508</v>
      </c>
      <c r="S59" s="41">
        <v>18.1631790557221</v>
      </c>
      <c r="T59" s="41">
        <v>81.655737704918</v>
      </c>
      <c r="U59" s="41">
        <v>7.38115320849735</v>
      </c>
      <c r="V59" s="41">
        <v>388.098360655738</v>
      </c>
      <c r="W59" s="41">
        <v>35.0815942698186</v>
      </c>
      <c r="X59" s="42">
        <v>113.443442622951</v>
      </c>
      <c r="Y59" s="41">
        <v>10.2545571693359</v>
      </c>
      <c r="Z59" s="46">
        <v>2404</v>
      </c>
      <c r="AA59" s="46">
        <v>1361</v>
      </c>
    </row>
    <row r="60" s="19" customFormat="1" ht="15" customHeight="1" spans="1:27">
      <c r="A60" s="33" t="s">
        <v>191</v>
      </c>
      <c r="B60" s="34">
        <v>100.904416599299</v>
      </c>
      <c r="C60" s="34">
        <v>51.5501859337106</v>
      </c>
      <c r="D60" s="35">
        <v>51.0881363483038</v>
      </c>
      <c r="E60" s="34">
        <v>1.99703583939639</v>
      </c>
      <c r="F60" s="35">
        <v>1.97913620305323</v>
      </c>
      <c r="G60" s="34">
        <v>2.53694421988682</v>
      </c>
      <c r="H60" s="35">
        <v>2.51420532954594</v>
      </c>
      <c r="I60" s="34">
        <v>16.7933171651846</v>
      </c>
      <c r="J60" s="35">
        <v>16.6427969470082</v>
      </c>
      <c r="K60" s="34">
        <v>28.026933441121</v>
      </c>
      <c r="L60" s="40">
        <v>27.7757251720889</v>
      </c>
      <c r="M60" s="41">
        <v>1025.01</v>
      </c>
      <c r="N60" s="42">
        <v>184.904090909091</v>
      </c>
      <c r="O60" s="41">
        <v>18.0392475106673</v>
      </c>
      <c r="P60" s="42">
        <v>14.215</v>
      </c>
      <c r="Q60" s="41">
        <v>1.38681573838304</v>
      </c>
      <c r="R60" s="42">
        <v>113.422727272727</v>
      </c>
      <c r="S60" s="41">
        <v>11.0655239727151</v>
      </c>
      <c r="T60" s="41">
        <v>92.8863636363636</v>
      </c>
      <c r="U60" s="41">
        <v>9.06199584749062</v>
      </c>
      <c r="V60" s="41">
        <v>480.318181818182</v>
      </c>
      <c r="W60" s="41">
        <v>46.859853251986</v>
      </c>
      <c r="X60" s="42">
        <v>139.263636363636</v>
      </c>
      <c r="Y60" s="41">
        <v>13.5865636787579</v>
      </c>
      <c r="Z60" s="46">
        <v>3711</v>
      </c>
      <c r="AA60" s="46">
        <v>0</v>
      </c>
    </row>
    <row r="61" s="19" customFormat="1" ht="15" customHeight="1" spans="1:27">
      <c r="A61" s="33" t="s">
        <v>192</v>
      </c>
      <c r="B61" s="34">
        <v>81.8448503937008</v>
      </c>
      <c r="C61" s="34">
        <v>55.4782834645669</v>
      </c>
      <c r="D61" s="35">
        <v>67.7846965297121</v>
      </c>
      <c r="E61" s="34">
        <v>3.20385826771654</v>
      </c>
      <c r="F61" s="35">
        <v>3.91455082672266</v>
      </c>
      <c r="G61" s="34">
        <v>1.71877952755905</v>
      </c>
      <c r="H61" s="35">
        <v>2.10004602524308</v>
      </c>
      <c r="I61" s="34">
        <v>13.5301968503937</v>
      </c>
      <c r="J61" s="35">
        <v>16.531518825325</v>
      </c>
      <c r="K61" s="34">
        <v>7.91373228346457</v>
      </c>
      <c r="L61" s="40">
        <v>9.66918779299724</v>
      </c>
      <c r="M61" s="41">
        <v>745.313541424867</v>
      </c>
      <c r="N61" s="42">
        <v>212.937115199407</v>
      </c>
      <c r="O61" s="41">
        <v>28.5701390574926</v>
      </c>
      <c r="P61" s="42">
        <v>9.16246894678355</v>
      </c>
      <c r="Q61" s="41">
        <v>1.22934422059031</v>
      </c>
      <c r="R61" s="42">
        <v>66.9411532287937</v>
      </c>
      <c r="S61" s="41">
        <v>8.98160968614869</v>
      </c>
      <c r="T61" s="41">
        <v>17.8574638844302</v>
      </c>
      <c r="U61" s="41">
        <v>2.39596664918912</v>
      </c>
      <c r="V61" s="41">
        <v>351.806099518459</v>
      </c>
      <c r="W61" s="41">
        <v>47.2024295769385</v>
      </c>
      <c r="X61" s="42">
        <v>86.6092406469935</v>
      </c>
      <c r="Y61" s="41">
        <v>11.6205108096408</v>
      </c>
      <c r="Z61" s="46">
        <v>2540</v>
      </c>
      <c r="AA61" s="46">
        <v>105</v>
      </c>
    </row>
    <row r="62" s="19" customFormat="1" ht="15" customHeight="1" spans="1:27">
      <c r="A62" s="33" t="s">
        <v>193</v>
      </c>
      <c r="B62" s="34">
        <v>63.2426334519573</v>
      </c>
      <c r="C62" s="34">
        <v>44.1612010676157</v>
      </c>
      <c r="D62" s="35">
        <v>69.8282134332104</v>
      </c>
      <c r="E62" s="34">
        <v>1.05596085409253</v>
      </c>
      <c r="F62" s="35">
        <v>1.6696977915929</v>
      </c>
      <c r="G62" s="34">
        <v>0.818950177935943</v>
      </c>
      <c r="H62" s="35">
        <v>1.29493370727211</v>
      </c>
      <c r="I62" s="34">
        <v>14.2927046263345</v>
      </c>
      <c r="J62" s="35">
        <v>22.5997935983992</v>
      </c>
      <c r="K62" s="34">
        <v>2.91381672597865</v>
      </c>
      <c r="L62" s="40">
        <v>4.60736146952538</v>
      </c>
      <c r="M62" s="41">
        <v>708.730810810811</v>
      </c>
      <c r="N62" s="42">
        <v>152.553541233541</v>
      </c>
      <c r="O62" s="41">
        <v>21.5248919486109</v>
      </c>
      <c r="P62" s="42">
        <v>7.28399168399168</v>
      </c>
      <c r="Q62" s="41">
        <v>1.02775152044802</v>
      </c>
      <c r="R62" s="42">
        <v>51.8674982674983</v>
      </c>
      <c r="S62" s="41">
        <v>7.31836368284316</v>
      </c>
      <c r="T62" s="41">
        <v>12.3401247401247</v>
      </c>
      <c r="U62" s="41">
        <v>1.74115821576986</v>
      </c>
      <c r="V62" s="41">
        <v>379.802494802495</v>
      </c>
      <c r="W62" s="41">
        <v>53.5891044962457</v>
      </c>
      <c r="X62" s="42">
        <v>104.88316008316</v>
      </c>
      <c r="Y62" s="41">
        <v>14.7987301360823</v>
      </c>
      <c r="Z62" s="46">
        <v>1124</v>
      </c>
      <c r="AA62" s="46">
        <v>697</v>
      </c>
    </row>
    <row r="63" s="19" customFormat="1" ht="15" customHeight="1" spans="1:27">
      <c r="A63" s="33" t="s">
        <v>194</v>
      </c>
      <c r="B63" s="34">
        <v>68.2574594992636</v>
      </c>
      <c r="C63" s="34">
        <v>50.2627835051546</v>
      </c>
      <c r="D63" s="35">
        <v>73.6370557502171</v>
      </c>
      <c r="E63" s="34">
        <v>0.45360824742268</v>
      </c>
      <c r="F63" s="35">
        <v>0.664554835105713</v>
      </c>
      <c r="G63" s="34">
        <v>1.09241531664212</v>
      </c>
      <c r="H63" s="35">
        <v>1.60043360045345</v>
      </c>
      <c r="I63" s="34">
        <v>13.0854197349043</v>
      </c>
      <c r="J63" s="35">
        <v>19.170680876345</v>
      </c>
      <c r="K63" s="34">
        <v>3.36323269513991</v>
      </c>
      <c r="L63" s="40">
        <v>4.92727493787869</v>
      </c>
      <c r="M63" s="41">
        <v>669.924090909091</v>
      </c>
      <c r="N63" s="42">
        <v>125.186363636364</v>
      </c>
      <c r="O63" s="41">
        <v>18.686649030114</v>
      </c>
      <c r="P63" s="42">
        <v>0</v>
      </c>
      <c r="Q63" s="41">
        <v>0</v>
      </c>
      <c r="R63" s="42">
        <v>63.5909090909091</v>
      </c>
      <c r="S63" s="41">
        <v>9.49225590687683</v>
      </c>
      <c r="T63" s="41">
        <v>26.3454545454545</v>
      </c>
      <c r="U63" s="41">
        <v>3.9326029475524</v>
      </c>
      <c r="V63" s="41">
        <v>355</v>
      </c>
      <c r="W63" s="41">
        <v>52.9910783650522</v>
      </c>
      <c r="X63" s="42">
        <v>99.8013636363636</v>
      </c>
      <c r="Y63" s="41">
        <v>14.8974137504046</v>
      </c>
      <c r="Z63" s="46">
        <v>1358</v>
      </c>
      <c r="AA63" s="46">
        <v>32</v>
      </c>
    </row>
    <row r="64" s="19" customFormat="1" ht="15" customHeight="1" spans="1:27">
      <c r="A64" s="33" t="s">
        <v>195</v>
      </c>
      <c r="B64" s="34">
        <v>42.5674283667622</v>
      </c>
      <c r="C64" s="34">
        <v>25.7857378223496</v>
      </c>
      <c r="D64" s="35">
        <v>60.5762171023791</v>
      </c>
      <c r="E64" s="34">
        <v>0.674713467048711</v>
      </c>
      <c r="F64" s="35">
        <v>1.58504634396835</v>
      </c>
      <c r="G64" s="34">
        <v>0.54878223495702</v>
      </c>
      <c r="H64" s="35">
        <v>1.28920692654651</v>
      </c>
      <c r="I64" s="34">
        <v>13.3273638968481</v>
      </c>
      <c r="J64" s="35">
        <v>31.3088302681083</v>
      </c>
      <c r="K64" s="34">
        <v>2.23083094555874</v>
      </c>
      <c r="L64" s="40">
        <v>5.24069935899777</v>
      </c>
      <c r="M64" s="41">
        <v>893.004387096774</v>
      </c>
      <c r="N64" s="42">
        <v>134.933419354839</v>
      </c>
      <c r="O64" s="41">
        <v>15.1100511155962</v>
      </c>
      <c r="P64" s="42">
        <v>0</v>
      </c>
      <c r="Q64" s="41">
        <v>0</v>
      </c>
      <c r="R64" s="42">
        <v>60.4296774193548</v>
      </c>
      <c r="S64" s="41">
        <v>6.76700789968304</v>
      </c>
      <c r="T64" s="41">
        <v>24.9522580645161</v>
      </c>
      <c r="U64" s="41">
        <v>2.79419210309121</v>
      </c>
      <c r="V64" s="41">
        <v>423.174193548387</v>
      </c>
      <c r="W64" s="41">
        <v>47.3876948045193</v>
      </c>
      <c r="X64" s="42">
        <v>249.514838709677</v>
      </c>
      <c r="Y64" s="41">
        <v>27.9410540771103</v>
      </c>
      <c r="Z64" s="46">
        <v>1396</v>
      </c>
      <c r="AA64" s="46">
        <v>986</v>
      </c>
    </row>
    <row r="65" s="19" customFormat="1" ht="15" customHeight="1" spans="1:27">
      <c r="A65" s="33" t="s">
        <v>196</v>
      </c>
      <c r="B65" s="34">
        <v>50.69688</v>
      </c>
      <c r="C65" s="34">
        <v>35.27188</v>
      </c>
      <c r="D65" s="35">
        <v>69.5740645183688</v>
      </c>
      <c r="E65" s="34">
        <v>0.4728</v>
      </c>
      <c r="F65" s="35">
        <v>0.932601769576353</v>
      </c>
      <c r="G65" s="34">
        <v>0.218</v>
      </c>
      <c r="H65" s="35">
        <v>0.430006738087235</v>
      </c>
      <c r="I65" s="34">
        <v>11.5466666666667</v>
      </c>
      <c r="J65" s="35">
        <v>22.7758920601557</v>
      </c>
      <c r="K65" s="34">
        <v>3.18753333333333</v>
      </c>
      <c r="L65" s="40">
        <v>6.28743491381192</v>
      </c>
      <c r="M65" s="41">
        <v>636.71125</v>
      </c>
      <c r="N65" s="42">
        <v>166.0625</v>
      </c>
      <c r="O65" s="41">
        <v>26.0812888102731</v>
      </c>
      <c r="P65" s="42">
        <v>0</v>
      </c>
      <c r="Q65" s="41">
        <v>0</v>
      </c>
      <c r="R65" s="42">
        <v>37.8375</v>
      </c>
      <c r="S65" s="41">
        <v>5.94264668639042</v>
      </c>
      <c r="T65" s="41">
        <v>15.0625</v>
      </c>
      <c r="U65" s="41">
        <v>2.36567203736388</v>
      </c>
      <c r="V65" s="41">
        <v>346.5</v>
      </c>
      <c r="W65" s="41">
        <v>54.4202729259142</v>
      </c>
      <c r="X65" s="42">
        <v>71.24875</v>
      </c>
      <c r="Y65" s="41">
        <v>11.1901195400584</v>
      </c>
      <c r="Z65" s="46">
        <v>750</v>
      </c>
      <c r="AA65" s="46">
        <v>80</v>
      </c>
    </row>
    <row r="66" s="19" customFormat="1" ht="15" customHeight="1" spans="1:27">
      <c r="A66" s="33" t="s">
        <v>197</v>
      </c>
      <c r="B66" s="34">
        <v>60.0651377777778</v>
      </c>
      <c r="C66" s="34">
        <v>40.9579644444444</v>
      </c>
      <c r="D66" s="35">
        <v>68.1892458084024</v>
      </c>
      <c r="E66" s="34">
        <v>0.228444444444444</v>
      </c>
      <c r="F66" s="35">
        <v>0.380327845562625</v>
      </c>
      <c r="G66" s="34">
        <v>0.389955555555556</v>
      </c>
      <c r="H66" s="35">
        <v>0.649221112250286</v>
      </c>
      <c r="I66" s="34">
        <v>11.3861333333333</v>
      </c>
      <c r="J66" s="35">
        <v>18.9563093577817</v>
      </c>
      <c r="K66" s="34">
        <v>7.10264</v>
      </c>
      <c r="L66" s="40">
        <v>11.8248958760031</v>
      </c>
      <c r="M66" s="41">
        <v>0</v>
      </c>
      <c r="N66" s="42">
        <v>0</v>
      </c>
      <c r="O66" s="41">
        <v>0</v>
      </c>
      <c r="P66" s="42">
        <v>0</v>
      </c>
      <c r="Q66" s="41">
        <v>0</v>
      </c>
      <c r="R66" s="42">
        <v>0</v>
      </c>
      <c r="S66" s="41">
        <v>0</v>
      </c>
      <c r="T66" s="41">
        <v>0</v>
      </c>
      <c r="U66" s="41">
        <v>0</v>
      </c>
      <c r="V66" s="41">
        <v>0</v>
      </c>
      <c r="W66" s="41">
        <v>0</v>
      </c>
      <c r="X66" s="42">
        <v>0</v>
      </c>
      <c r="Y66" s="41">
        <v>0</v>
      </c>
      <c r="Z66" s="46">
        <v>1125</v>
      </c>
      <c r="AA66" s="46">
        <v>128</v>
      </c>
    </row>
    <row r="67" s="19" customFormat="1" ht="15" customHeight="1" spans="1:27">
      <c r="A67" s="33" t="s">
        <v>198</v>
      </c>
      <c r="B67" s="34">
        <v>47.7224434215573</v>
      </c>
      <c r="C67" s="34">
        <v>14.8265592635213</v>
      </c>
      <c r="D67" s="35">
        <v>31.0683154518106</v>
      </c>
      <c r="E67" s="34">
        <v>0.291484464902186</v>
      </c>
      <c r="F67" s="35">
        <v>0.610791158213236</v>
      </c>
      <c r="G67" s="34">
        <v>0.174721902570004</v>
      </c>
      <c r="H67" s="35">
        <v>0.366121032459704</v>
      </c>
      <c r="I67" s="34">
        <v>5.22823168392789</v>
      </c>
      <c r="J67" s="35">
        <v>10.9554987319995</v>
      </c>
      <c r="K67" s="34">
        <v>27.201446106636</v>
      </c>
      <c r="L67" s="40">
        <v>56.9992736255169</v>
      </c>
      <c r="M67" s="41">
        <v>0</v>
      </c>
      <c r="N67" s="42">
        <v>0</v>
      </c>
      <c r="O67" s="41">
        <v>0</v>
      </c>
      <c r="P67" s="42">
        <v>0</v>
      </c>
      <c r="Q67" s="41">
        <v>0</v>
      </c>
      <c r="R67" s="42">
        <v>0</v>
      </c>
      <c r="S67" s="41">
        <v>0</v>
      </c>
      <c r="T67" s="41">
        <v>0</v>
      </c>
      <c r="U67" s="41">
        <v>0</v>
      </c>
      <c r="V67" s="41">
        <v>0</v>
      </c>
      <c r="W67" s="41">
        <v>0</v>
      </c>
      <c r="X67" s="42">
        <v>0</v>
      </c>
      <c r="Y67" s="41">
        <v>0</v>
      </c>
      <c r="Z67" s="46">
        <v>2607</v>
      </c>
      <c r="AA67" s="46">
        <v>1593</v>
      </c>
    </row>
    <row r="68" s="19" customFormat="1" ht="15" customHeight="1" spans="1:27">
      <c r="A68" s="33" t="s">
        <v>199</v>
      </c>
      <c r="B68" s="34">
        <v>41.2527629122589</v>
      </c>
      <c r="C68" s="34">
        <v>16.3142999377722</v>
      </c>
      <c r="D68" s="35">
        <v>39.5471691737869</v>
      </c>
      <c r="E68" s="34">
        <v>0.1869321717486</v>
      </c>
      <c r="F68" s="35">
        <v>0.453138550128603</v>
      </c>
      <c r="G68" s="34">
        <v>0.199564405724953</v>
      </c>
      <c r="H68" s="35">
        <v>0.483760096625309</v>
      </c>
      <c r="I68" s="34">
        <v>8.34206596141879</v>
      </c>
      <c r="J68" s="35">
        <v>20.2218357571871</v>
      </c>
      <c r="K68" s="34">
        <v>16.2099004355943</v>
      </c>
      <c r="L68" s="40">
        <v>39.294096422272</v>
      </c>
      <c r="M68" s="41">
        <v>669.1</v>
      </c>
      <c r="N68" s="42">
        <v>99</v>
      </c>
      <c r="O68" s="41">
        <v>14.7959946196383</v>
      </c>
      <c r="P68" s="42">
        <v>6.8</v>
      </c>
      <c r="Q68" s="41">
        <v>1.01629053953071</v>
      </c>
      <c r="R68" s="42">
        <v>87.1</v>
      </c>
      <c r="S68" s="41">
        <v>13.0174861754596</v>
      </c>
      <c r="T68" s="41">
        <v>25.7</v>
      </c>
      <c r="U68" s="41">
        <v>3.84098042146166</v>
      </c>
      <c r="V68" s="41">
        <v>394</v>
      </c>
      <c r="W68" s="41">
        <v>58.8850694963384</v>
      </c>
      <c r="X68" s="42">
        <v>56.5</v>
      </c>
      <c r="Y68" s="41">
        <v>8.44417874757136</v>
      </c>
      <c r="Z68" s="46">
        <v>1607</v>
      </c>
      <c r="AA68" s="46">
        <v>650</v>
      </c>
    </row>
    <row r="69" s="19" customFormat="1" ht="15" customHeight="1" spans="1:27">
      <c r="A69" s="33" t="s">
        <v>200</v>
      </c>
      <c r="B69" s="34">
        <v>53.5813619810634</v>
      </c>
      <c r="C69" s="34">
        <v>23.7879315367808</v>
      </c>
      <c r="D69" s="35">
        <v>44.3959068177249</v>
      </c>
      <c r="E69" s="34">
        <v>0.611798980335033</v>
      </c>
      <c r="F69" s="35">
        <v>1.14181304415377</v>
      </c>
      <c r="G69" s="34">
        <v>0.600364166059723</v>
      </c>
      <c r="H69" s="35">
        <v>1.12047201463804</v>
      </c>
      <c r="I69" s="34">
        <v>13.7764020393299</v>
      </c>
      <c r="J69" s="35">
        <v>25.7111830121055</v>
      </c>
      <c r="K69" s="34">
        <v>14.8048652585579</v>
      </c>
      <c r="L69" s="40">
        <v>27.6306251113777</v>
      </c>
      <c r="M69" s="41">
        <v>0</v>
      </c>
      <c r="N69" s="42">
        <v>0</v>
      </c>
      <c r="O69" s="41">
        <v>0</v>
      </c>
      <c r="P69" s="42">
        <v>0</v>
      </c>
      <c r="Q69" s="41">
        <v>0</v>
      </c>
      <c r="R69" s="42">
        <v>0</v>
      </c>
      <c r="S69" s="41">
        <v>0</v>
      </c>
      <c r="T69" s="41">
        <v>0</v>
      </c>
      <c r="U69" s="41">
        <v>0</v>
      </c>
      <c r="V69" s="41">
        <v>0</v>
      </c>
      <c r="W69" s="41">
        <v>0</v>
      </c>
      <c r="X69" s="42">
        <v>0</v>
      </c>
      <c r="Y69" s="41">
        <v>0</v>
      </c>
      <c r="Z69" s="46">
        <v>1373</v>
      </c>
      <c r="AA69" s="46">
        <v>99</v>
      </c>
    </row>
    <row r="70" s="18" customFormat="1" ht="15" customHeight="1" spans="1:27">
      <c r="A70" s="33" t="s">
        <v>201</v>
      </c>
      <c r="B70" s="34">
        <v>36.0433548387097</v>
      </c>
      <c r="C70" s="34">
        <v>17.7475953079179</v>
      </c>
      <c r="D70" s="35">
        <v>49.239576580306</v>
      </c>
      <c r="E70" s="34">
        <v>0.127859237536657</v>
      </c>
      <c r="F70" s="35">
        <v>0.354737338155158</v>
      </c>
      <c r="G70" s="34">
        <v>0.0852199413489736</v>
      </c>
      <c r="H70" s="35">
        <v>0.236437317586901</v>
      </c>
      <c r="I70" s="34">
        <v>9.20310850439883</v>
      </c>
      <c r="J70" s="35">
        <v>25.5334403403396</v>
      </c>
      <c r="K70" s="34">
        <v>8.87957184750733</v>
      </c>
      <c r="L70" s="40">
        <v>24.6358084236124</v>
      </c>
      <c r="M70" s="41">
        <v>0</v>
      </c>
      <c r="N70" s="42">
        <v>0</v>
      </c>
      <c r="O70" s="41">
        <v>0</v>
      </c>
      <c r="P70" s="42">
        <v>0</v>
      </c>
      <c r="Q70" s="41">
        <v>0</v>
      </c>
      <c r="R70" s="42">
        <v>0</v>
      </c>
      <c r="S70" s="41">
        <v>0</v>
      </c>
      <c r="T70" s="41">
        <v>0</v>
      </c>
      <c r="U70" s="41">
        <v>0</v>
      </c>
      <c r="V70" s="41">
        <v>0</v>
      </c>
      <c r="W70" s="41">
        <v>0</v>
      </c>
      <c r="X70" s="42">
        <v>0</v>
      </c>
      <c r="Y70" s="41">
        <v>0</v>
      </c>
      <c r="Z70" s="46">
        <v>1705</v>
      </c>
      <c r="AA70" s="46">
        <v>314</v>
      </c>
    </row>
    <row r="71" s="19" customFormat="1" ht="15" customHeight="1" spans="1:27">
      <c r="A71" s="33" t="s">
        <v>202</v>
      </c>
      <c r="B71" s="34">
        <v>37.3372381794079</v>
      </c>
      <c r="C71" s="34">
        <v>19.537980556783</v>
      </c>
      <c r="D71" s="35">
        <v>52.328403249597</v>
      </c>
      <c r="E71" s="34">
        <v>0.364118426866991</v>
      </c>
      <c r="F71" s="35">
        <v>0.975215213073281</v>
      </c>
      <c r="G71" s="34">
        <v>0.168979231109147</v>
      </c>
      <c r="H71" s="35">
        <v>0.45257560373692</v>
      </c>
      <c r="I71" s="34">
        <v>8.68537339814406</v>
      </c>
      <c r="J71" s="35">
        <v>23.2619599671788</v>
      </c>
      <c r="K71" s="34">
        <v>8.58078656650464</v>
      </c>
      <c r="L71" s="40">
        <v>22.981845966414</v>
      </c>
      <c r="M71" s="41">
        <v>0</v>
      </c>
      <c r="N71" s="42">
        <v>0</v>
      </c>
      <c r="O71" s="41">
        <v>0</v>
      </c>
      <c r="P71" s="42">
        <v>0</v>
      </c>
      <c r="Q71" s="41">
        <v>0</v>
      </c>
      <c r="R71" s="42">
        <v>0</v>
      </c>
      <c r="S71" s="41">
        <v>0</v>
      </c>
      <c r="T71" s="41">
        <v>0</v>
      </c>
      <c r="U71" s="41">
        <v>0</v>
      </c>
      <c r="V71" s="41">
        <v>0</v>
      </c>
      <c r="W71" s="41">
        <v>0</v>
      </c>
      <c r="X71" s="42">
        <v>0</v>
      </c>
      <c r="Y71" s="41">
        <v>0</v>
      </c>
      <c r="Z71" s="46">
        <v>2263</v>
      </c>
      <c r="AA71" s="46">
        <v>498</v>
      </c>
    </row>
    <row r="72" s="19" customFormat="1" ht="15" customHeight="1" spans="1:27">
      <c r="A72" s="33" t="s">
        <v>203</v>
      </c>
      <c r="B72" s="34">
        <v>55.2926073203796</v>
      </c>
      <c r="C72" s="34">
        <v>34.6227112516945</v>
      </c>
      <c r="D72" s="35">
        <v>62.6172519792414</v>
      </c>
      <c r="E72" s="34">
        <v>0.36597379123362</v>
      </c>
      <c r="F72" s="35">
        <v>0.661885573803878</v>
      </c>
      <c r="G72" s="34">
        <v>0.341211025756891</v>
      </c>
      <c r="H72" s="35">
        <v>0.617100625730718</v>
      </c>
      <c r="I72" s="34">
        <v>12.5734297333936</v>
      </c>
      <c r="J72" s="35">
        <v>22.7398025572205</v>
      </c>
      <c r="K72" s="34">
        <v>7.38928151830095</v>
      </c>
      <c r="L72" s="40">
        <v>13.3639592640035</v>
      </c>
      <c r="M72" s="41">
        <v>0</v>
      </c>
      <c r="N72" s="42">
        <v>0</v>
      </c>
      <c r="O72" s="41">
        <v>0</v>
      </c>
      <c r="P72" s="42">
        <v>0</v>
      </c>
      <c r="Q72" s="41">
        <v>0</v>
      </c>
      <c r="R72" s="42">
        <v>0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2">
        <v>0</v>
      </c>
      <c r="Y72" s="41">
        <v>0</v>
      </c>
      <c r="Z72" s="46">
        <v>2213</v>
      </c>
      <c r="AA72" s="46">
        <v>194</v>
      </c>
    </row>
    <row r="73" s="19" customFormat="1" ht="15" customHeight="1" spans="1:27">
      <c r="A73" s="33" t="s">
        <v>204</v>
      </c>
      <c r="B73" s="34">
        <v>173.270224644863</v>
      </c>
      <c r="C73" s="34">
        <v>152.959620085894</v>
      </c>
      <c r="D73" s="35">
        <v>88.2780757048142</v>
      </c>
      <c r="E73" s="34">
        <v>0.0767756854971919</v>
      </c>
      <c r="F73" s="35">
        <v>0.0443097974014592</v>
      </c>
      <c r="G73" s="34">
        <v>0.0179385530227948</v>
      </c>
      <c r="H73" s="35">
        <v>0.0103529345907884</v>
      </c>
      <c r="I73" s="34">
        <v>12.6676577469442</v>
      </c>
      <c r="J73" s="35">
        <v>7.31092590946193</v>
      </c>
      <c r="K73" s="34">
        <v>7.54823257350512</v>
      </c>
      <c r="L73" s="40">
        <v>4.35633565373167</v>
      </c>
      <c r="M73" s="41">
        <v>0</v>
      </c>
      <c r="N73" s="42">
        <v>0</v>
      </c>
      <c r="O73" s="41">
        <v>0</v>
      </c>
      <c r="P73" s="42">
        <v>0</v>
      </c>
      <c r="Q73" s="41">
        <v>0</v>
      </c>
      <c r="R73" s="42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2">
        <v>0</v>
      </c>
      <c r="Y73" s="41">
        <v>0</v>
      </c>
      <c r="Z73" s="46">
        <v>3027</v>
      </c>
      <c r="AA73" s="46">
        <v>0</v>
      </c>
    </row>
    <row r="74" s="19" customFormat="1" ht="15" customHeight="1" spans="1:27">
      <c r="A74" s="33" t="s">
        <v>205</v>
      </c>
      <c r="B74" s="34">
        <v>85.3965534656914</v>
      </c>
      <c r="C74" s="34">
        <v>63.019723092999</v>
      </c>
      <c r="D74" s="35">
        <v>73.7965650081154</v>
      </c>
      <c r="E74" s="34">
        <v>0.0786833855799373</v>
      </c>
      <c r="F74" s="35">
        <v>0.092138830417259</v>
      </c>
      <c r="G74" s="34">
        <v>0.211842563566702</v>
      </c>
      <c r="H74" s="35">
        <v>0.248069219388123</v>
      </c>
      <c r="I74" s="34">
        <v>11.2257053291536</v>
      </c>
      <c r="J74" s="35">
        <v>13.1453845308448</v>
      </c>
      <c r="K74" s="34">
        <v>10.8605990943922</v>
      </c>
      <c r="L74" s="40">
        <v>12.7178424112344</v>
      </c>
      <c r="M74" s="41">
        <v>0</v>
      </c>
      <c r="N74" s="42">
        <v>0</v>
      </c>
      <c r="O74" s="41">
        <v>0</v>
      </c>
      <c r="P74" s="42">
        <v>0</v>
      </c>
      <c r="Q74" s="41">
        <v>0</v>
      </c>
      <c r="R74" s="42">
        <v>0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2">
        <v>0</v>
      </c>
      <c r="Y74" s="41">
        <v>0</v>
      </c>
      <c r="Z74" s="46">
        <v>5742</v>
      </c>
      <c r="AA74" s="46">
        <v>1351</v>
      </c>
    </row>
    <row r="75" s="19" customFormat="1" ht="15" customHeight="1" spans="1:27">
      <c r="A75" s="33" t="s">
        <v>206</v>
      </c>
      <c r="B75" s="34">
        <v>44.4186539953452</v>
      </c>
      <c r="C75" s="34">
        <v>26.9669821567106</v>
      </c>
      <c r="D75" s="35">
        <v>60.7109395064888</v>
      </c>
      <c r="E75" s="34">
        <v>0.455546935608999</v>
      </c>
      <c r="F75" s="35">
        <v>1.02557573144098</v>
      </c>
      <c r="G75" s="34">
        <v>0.0823506594259116</v>
      </c>
      <c r="H75" s="35">
        <v>0.185396566574353</v>
      </c>
      <c r="I75" s="34">
        <v>13.3480605120248</v>
      </c>
      <c r="J75" s="35">
        <v>30.0505740525672</v>
      </c>
      <c r="K75" s="34">
        <v>3.56571373157486</v>
      </c>
      <c r="L75" s="40">
        <v>8.02751414292861</v>
      </c>
      <c r="M75" s="41">
        <v>955.046086956522</v>
      </c>
      <c r="N75" s="42">
        <v>87.234347826087</v>
      </c>
      <c r="O75" s="41">
        <v>9.134045887155</v>
      </c>
      <c r="P75" s="42">
        <v>9.52913043478261</v>
      </c>
      <c r="Q75" s="41">
        <v>0.997766554402565</v>
      </c>
      <c r="R75" s="42">
        <v>19.8347826086957</v>
      </c>
      <c r="S75" s="41">
        <v>2.07684036190377</v>
      </c>
      <c r="T75" s="41">
        <v>7.98695652173913</v>
      </c>
      <c r="U75" s="41">
        <v>0.836290167649546</v>
      </c>
      <c r="V75" s="41">
        <v>469.478260869565</v>
      </c>
      <c r="W75" s="41">
        <v>49.1576550369069</v>
      </c>
      <c r="X75" s="42">
        <v>360.982608695652</v>
      </c>
      <c r="Y75" s="41">
        <v>37.7974019919822</v>
      </c>
      <c r="Z75" s="46">
        <v>2578</v>
      </c>
      <c r="AA75" s="46">
        <v>703</v>
      </c>
    </row>
    <row r="76" s="19" customFormat="1" ht="15" customHeight="1" spans="1:27">
      <c r="A76" s="33" t="s">
        <v>207</v>
      </c>
      <c r="B76" s="34">
        <v>39.2814866863905</v>
      </c>
      <c r="C76" s="34">
        <v>22.0715976331361</v>
      </c>
      <c r="D76" s="35">
        <v>56.188295034116</v>
      </c>
      <c r="E76" s="34">
        <v>0.349852071005917</v>
      </c>
      <c r="F76" s="35">
        <v>0.890628386341413</v>
      </c>
      <c r="G76" s="34">
        <v>0.537943786982249</v>
      </c>
      <c r="H76" s="35">
        <v>1.36945882745478</v>
      </c>
      <c r="I76" s="34">
        <v>12.4466715976331</v>
      </c>
      <c r="J76" s="35">
        <v>31.6858465592276</v>
      </c>
      <c r="K76" s="34">
        <v>3.87542159763314</v>
      </c>
      <c r="L76" s="40">
        <v>9.86577119286021</v>
      </c>
      <c r="M76" s="41">
        <v>689.504</v>
      </c>
      <c r="N76" s="42">
        <v>114.488</v>
      </c>
      <c r="O76" s="41">
        <v>16.6043996844108</v>
      </c>
      <c r="P76" s="42">
        <v>23.236</v>
      </c>
      <c r="Q76" s="41">
        <v>3.36995869494593</v>
      </c>
      <c r="R76" s="42">
        <v>32</v>
      </c>
      <c r="S76" s="41">
        <v>4.64101731099457</v>
      </c>
      <c r="T76" s="41">
        <v>12.06</v>
      </c>
      <c r="U76" s="41">
        <v>1.74908339908108</v>
      </c>
      <c r="V76" s="41">
        <v>433.2</v>
      </c>
      <c r="W76" s="41">
        <v>62.827771847589</v>
      </c>
      <c r="X76" s="42">
        <v>74.52</v>
      </c>
      <c r="Y76" s="41">
        <v>10.8077690629786</v>
      </c>
      <c r="Z76" s="46">
        <v>1352</v>
      </c>
      <c r="AA76" s="46">
        <v>89</v>
      </c>
    </row>
    <row r="77" s="19" customFormat="1" ht="15" customHeight="1" spans="1:27">
      <c r="A77" s="33" t="s">
        <v>208</v>
      </c>
      <c r="B77" s="34">
        <v>43.2062636473918</v>
      </c>
      <c r="C77" s="34">
        <v>25.9999757379701</v>
      </c>
      <c r="D77" s="35">
        <v>60.1764039356816</v>
      </c>
      <c r="E77" s="34">
        <v>0.384350990699555</v>
      </c>
      <c r="F77" s="35">
        <v>0.889572386624912</v>
      </c>
      <c r="G77" s="34">
        <v>0.63069146785281</v>
      </c>
      <c r="H77" s="35">
        <v>1.45972230554327</v>
      </c>
      <c r="I77" s="34">
        <v>12.6579458147998</v>
      </c>
      <c r="J77" s="35">
        <v>29.2965527362002</v>
      </c>
      <c r="K77" s="34">
        <v>3.53329963606955</v>
      </c>
      <c r="L77" s="40">
        <v>8.17774863595001</v>
      </c>
      <c r="M77" s="41">
        <v>926.772608695652</v>
      </c>
      <c r="N77" s="42">
        <v>62.9278260869565</v>
      </c>
      <c r="O77" s="41">
        <v>6.78999632666331</v>
      </c>
      <c r="P77" s="42">
        <v>5.17086956521739</v>
      </c>
      <c r="Q77" s="41">
        <v>0.557943719602904</v>
      </c>
      <c r="R77" s="42">
        <v>20.5913043478261</v>
      </c>
      <c r="S77" s="41">
        <v>2.22182919031309</v>
      </c>
      <c r="T77" s="41">
        <v>2.41304347826087</v>
      </c>
      <c r="U77" s="41">
        <v>0.260370608239815</v>
      </c>
      <c r="V77" s="41">
        <v>283.869565217391</v>
      </c>
      <c r="W77" s="41">
        <v>30.6299045260856</v>
      </c>
      <c r="X77" s="42">
        <v>551.8</v>
      </c>
      <c r="Y77" s="41">
        <v>59.5399556290953</v>
      </c>
      <c r="Z77" s="46">
        <v>2473</v>
      </c>
      <c r="AA77" s="46">
        <v>644</v>
      </c>
    </row>
    <row r="78" s="19" customFormat="1" ht="15" customHeight="1" spans="1:27">
      <c r="A78" s="33" t="s">
        <v>209</v>
      </c>
      <c r="B78" s="34">
        <v>44.7208525641026</v>
      </c>
      <c r="C78" s="34">
        <v>27.7227948717949</v>
      </c>
      <c r="D78" s="35">
        <v>61.9907566208788</v>
      </c>
      <c r="E78" s="34">
        <v>0.897211538461539</v>
      </c>
      <c r="F78" s="35">
        <v>2.00624873413467</v>
      </c>
      <c r="G78" s="34">
        <v>0.570032051282051</v>
      </c>
      <c r="H78" s="35">
        <v>1.27464486609456</v>
      </c>
      <c r="I78" s="34">
        <v>11.9122115384615</v>
      </c>
      <c r="J78" s="35">
        <v>26.636816731941</v>
      </c>
      <c r="K78" s="34">
        <v>3.61860256410256</v>
      </c>
      <c r="L78" s="40">
        <v>8.09153304695094</v>
      </c>
      <c r="M78" s="41">
        <v>781.935476190476</v>
      </c>
      <c r="N78" s="42">
        <v>91.417380952381</v>
      </c>
      <c r="O78" s="41">
        <v>11.6911668207918</v>
      </c>
      <c r="P78" s="42">
        <v>14.6145238095238</v>
      </c>
      <c r="Q78" s="41">
        <v>1.86901915241454</v>
      </c>
      <c r="R78" s="42">
        <v>59.0547619047619</v>
      </c>
      <c r="S78" s="41">
        <v>7.55238299104573</v>
      </c>
      <c r="T78" s="41">
        <v>25.0595238095238</v>
      </c>
      <c r="U78" s="41">
        <v>3.20480711933057</v>
      </c>
      <c r="V78" s="41">
        <v>371.690476190476</v>
      </c>
      <c r="W78" s="41">
        <v>47.5346735770733</v>
      </c>
      <c r="X78" s="42">
        <v>220.09880952381</v>
      </c>
      <c r="Y78" s="41">
        <v>28.1479503393442</v>
      </c>
      <c r="Z78" s="46">
        <v>3120</v>
      </c>
      <c r="AA78" s="46">
        <v>981</v>
      </c>
    </row>
    <row r="79" s="19" customFormat="1" ht="15" customHeight="1" spans="1:27">
      <c r="A79" s="33" t="s">
        <v>210</v>
      </c>
      <c r="B79" s="34">
        <v>40.256067048242</v>
      </c>
      <c r="C79" s="34">
        <v>24.6620196238757</v>
      </c>
      <c r="D79" s="35">
        <v>61.2628640406458</v>
      </c>
      <c r="E79" s="34">
        <v>0.239901880621423</v>
      </c>
      <c r="F79" s="35">
        <v>0.595939688628622</v>
      </c>
      <c r="G79" s="34">
        <v>0.215699100572363</v>
      </c>
      <c r="H79" s="35">
        <v>0.535817620518849</v>
      </c>
      <c r="I79" s="34">
        <v>12.319378577269</v>
      </c>
      <c r="J79" s="35">
        <v>30.602538898064</v>
      </c>
      <c r="K79" s="34">
        <v>2.81906786590352</v>
      </c>
      <c r="L79" s="40">
        <v>7.00283975214271</v>
      </c>
      <c r="M79" s="41">
        <v>809.555</v>
      </c>
      <c r="N79" s="42">
        <v>67.9833333333333</v>
      </c>
      <c r="O79" s="41">
        <v>8.39761762120342</v>
      </c>
      <c r="P79" s="42">
        <v>11.6883333333333</v>
      </c>
      <c r="Q79" s="41">
        <v>1.44379731251531</v>
      </c>
      <c r="R79" s="42">
        <v>0</v>
      </c>
      <c r="S79" s="41">
        <v>0</v>
      </c>
      <c r="T79" s="41">
        <v>0</v>
      </c>
      <c r="U79" s="41">
        <v>0</v>
      </c>
      <c r="V79" s="41">
        <v>519.166666666667</v>
      </c>
      <c r="W79" s="41">
        <v>64.1298820545444</v>
      </c>
      <c r="X79" s="42">
        <v>210.716666666667</v>
      </c>
      <c r="Y79" s="41">
        <v>26.0287030117369</v>
      </c>
      <c r="Z79" s="46">
        <v>1223</v>
      </c>
      <c r="AA79" s="46">
        <v>114</v>
      </c>
    </row>
    <row r="80" s="19" customFormat="1" ht="15" customHeight="1" spans="1:27">
      <c r="A80" s="33" t="s">
        <v>211</v>
      </c>
      <c r="B80" s="34">
        <v>39.5119403794038</v>
      </c>
      <c r="C80" s="34">
        <v>19.717647696477</v>
      </c>
      <c r="D80" s="35">
        <v>49.9030103486264</v>
      </c>
      <c r="E80" s="34">
        <v>0.231544715447154</v>
      </c>
      <c r="F80" s="35">
        <v>0.586012008582223</v>
      </c>
      <c r="G80" s="34">
        <v>0.587913279132791</v>
      </c>
      <c r="H80" s="35">
        <v>1.48793826242776</v>
      </c>
      <c r="I80" s="34">
        <v>11.5416802168022</v>
      </c>
      <c r="J80" s="35">
        <v>29.21061356637</v>
      </c>
      <c r="K80" s="34">
        <v>7.43315447154472</v>
      </c>
      <c r="L80" s="40">
        <v>18.8124258139936</v>
      </c>
      <c r="M80" s="41">
        <v>382.344117647059</v>
      </c>
      <c r="N80" s="42">
        <v>45.4288235294118</v>
      </c>
      <c r="O80" s="41">
        <v>11.8816588075109</v>
      </c>
      <c r="P80" s="42">
        <v>5.62117647058824</v>
      </c>
      <c r="Q80" s="41">
        <v>1.47018777356401</v>
      </c>
      <c r="R80" s="42">
        <v>26.3823529411765</v>
      </c>
      <c r="S80" s="41">
        <v>6.90015923444387</v>
      </c>
      <c r="T80" s="41">
        <v>3.43529411764706</v>
      </c>
      <c r="U80" s="41">
        <v>0.898482272667831</v>
      </c>
      <c r="V80" s="41">
        <v>178.058823529412</v>
      </c>
      <c r="W80" s="41">
        <v>46.5703054685877</v>
      </c>
      <c r="X80" s="42">
        <v>123.417647058824</v>
      </c>
      <c r="Y80" s="41">
        <v>32.2792064432256</v>
      </c>
      <c r="Z80" s="46">
        <v>1845</v>
      </c>
      <c r="AA80" s="46">
        <v>167</v>
      </c>
    </row>
    <row r="81" s="19" customFormat="1" ht="15" customHeight="1" spans="1:27">
      <c r="A81" s="33" t="s">
        <v>212</v>
      </c>
      <c r="B81" s="34">
        <v>68.8325331971399</v>
      </c>
      <c r="C81" s="34">
        <v>38.1496373850868</v>
      </c>
      <c r="D81" s="35">
        <v>55.4238462731341</v>
      </c>
      <c r="E81" s="34">
        <v>1.13089887640449</v>
      </c>
      <c r="F81" s="35">
        <v>1.64297146113385</v>
      </c>
      <c r="G81" s="34">
        <v>1.38820224719101</v>
      </c>
      <c r="H81" s="35">
        <v>2.01678215621547</v>
      </c>
      <c r="I81" s="34">
        <v>14.6356486210419</v>
      </c>
      <c r="J81" s="35">
        <v>21.2626906801826</v>
      </c>
      <c r="K81" s="34">
        <v>13.5281460674157</v>
      </c>
      <c r="L81" s="40">
        <v>19.653709429334</v>
      </c>
      <c r="M81" s="41">
        <v>838.36</v>
      </c>
      <c r="N81" s="42">
        <v>137.812</v>
      </c>
      <c r="O81" s="41">
        <v>16.4382842692877</v>
      </c>
      <c r="P81" s="42">
        <v>19.936</v>
      </c>
      <c r="Q81" s="41">
        <v>2.3779760484756</v>
      </c>
      <c r="R81" s="42">
        <v>101.8</v>
      </c>
      <c r="S81" s="41">
        <v>12.1427549024286</v>
      </c>
      <c r="T81" s="41">
        <v>16.924</v>
      </c>
      <c r="U81" s="41">
        <v>2.01870318240374</v>
      </c>
      <c r="V81" s="41">
        <v>489.44</v>
      </c>
      <c r="W81" s="41">
        <v>58.3806479316761</v>
      </c>
      <c r="X81" s="42">
        <v>72.448</v>
      </c>
      <c r="Y81" s="41">
        <v>8.64163366572833</v>
      </c>
      <c r="Z81" s="46">
        <v>1958</v>
      </c>
      <c r="AA81" s="46">
        <v>97</v>
      </c>
    </row>
    <row r="82" s="19" customFormat="1" ht="15" customHeight="1" spans="1:27">
      <c r="A82" s="33" t="s">
        <v>213</v>
      </c>
      <c r="B82" s="34">
        <v>51.3779240506329</v>
      </c>
      <c r="C82" s="34">
        <v>34.0373544303797</v>
      </c>
      <c r="D82" s="35">
        <v>66.2489873994052</v>
      </c>
      <c r="E82" s="34">
        <v>0.658354430379747</v>
      </c>
      <c r="F82" s="35">
        <v>1.28139554593708</v>
      </c>
      <c r="G82" s="34">
        <v>0.411392405063291</v>
      </c>
      <c r="H82" s="35">
        <v>0.800718231935304</v>
      </c>
      <c r="I82" s="34">
        <v>13.8550632911392</v>
      </c>
      <c r="J82" s="35">
        <v>26.9669581773781</v>
      </c>
      <c r="K82" s="34">
        <v>2.41575949367089</v>
      </c>
      <c r="L82" s="40">
        <v>4.7019406453444</v>
      </c>
      <c r="M82" s="41">
        <v>1075.02</v>
      </c>
      <c r="N82" s="42">
        <v>315.65</v>
      </c>
      <c r="O82" s="41">
        <v>29.3622444233596</v>
      </c>
      <c r="P82" s="42">
        <v>23.77</v>
      </c>
      <c r="Q82" s="41">
        <v>2.21112165355063</v>
      </c>
      <c r="R82" s="42">
        <v>129.7</v>
      </c>
      <c r="S82" s="41">
        <v>12.0648918159662</v>
      </c>
      <c r="T82" s="41">
        <v>40.5</v>
      </c>
      <c r="U82" s="41">
        <v>3.76737176982754</v>
      </c>
      <c r="V82" s="41">
        <v>473</v>
      </c>
      <c r="W82" s="41">
        <v>43.9991814105784</v>
      </c>
      <c r="X82" s="42">
        <v>92.4</v>
      </c>
      <c r="Y82" s="41">
        <v>8.59518892671764</v>
      </c>
      <c r="Z82" s="46">
        <v>790</v>
      </c>
      <c r="AA82" s="46">
        <v>89</v>
      </c>
    </row>
    <row r="83" s="19" customFormat="1" ht="15" customHeight="1" spans="1:27">
      <c r="A83" s="33" t="s">
        <v>214</v>
      </c>
      <c r="B83" s="34">
        <v>39.4906715395158</v>
      </c>
      <c r="C83" s="34">
        <v>22.6235495660119</v>
      </c>
      <c r="D83" s="35">
        <v>57.2883384456351</v>
      </c>
      <c r="E83" s="34">
        <v>0.377615349474646</v>
      </c>
      <c r="F83" s="35">
        <v>0.95621404942884</v>
      </c>
      <c r="G83" s="34">
        <v>0.427638190954774</v>
      </c>
      <c r="H83" s="35">
        <v>1.08288406928422</v>
      </c>
      <c r="I83" s="34">
        <v>13.6641388761992</v>
      </c>
      <c r="J83" s="35">
        <v>34.6009281268523</v>
      </c>
      <c r="K83" s="34">
        <v>2.39772955687529</v>
      </c>
      <c r="L83" s="40">
        <v>6.07163530879953</v>
      </c>
      <c r="M83" s="41">
        <v>1120.67</v>
      </c>
      <c r="N83" s="42">
        <v>190.273333333333</v>
      </c>
      <c r="O83" s="41">
        <v>16.9785336747957</v>
      </c>
      <c r="P83" s="42">
        <v>29.2966666666667</v>
      </c>
      <c r="Q83" s="41">
        <v>2.6142099517848</v>
      </c>
      <c r="R83" s="42">
        <v>38.5333333333333</v>
      </c>
      <c r="S83" s="41">
        <v>3.43841927894325</v>
      </c>
      <c r="T83" s="41">
        <v>23.6666666666667</v>
      </c>
      <c r="U83" s="41">
        <v>2.1118319100776</v>
      </c>
      <c r="V83" s="41">
        <v>613.333333333333</v>
      </c>
      <c r="W83" s="41">
        <v>54.7291649935604</v>
      </c>
      <c r="X83" s="42">
        <v>225.566666666667</v>
      </c>
      <c r="Y83" s="41">
        <v>20.1278401908382</v>
      </c>
      <c r="Z83" s="46">
        <v>2189</v>
      </c>
      <c r="AA83" s="46">
        <v>577</v>
      </c>
    </row>
    <row r="84" s="19" customFormat="1" ht="15" customHeight="1" spans="1:27">
      <c r="A84" s="33" t="s">
        <v>215</v>
      </c>
      <c r="B84" s="34">
        <v>70.5137569193743</v>
      </c>
      <c r="C84" s="34">
        <v>38.7408712394705</v>
      </c>
      <c r="D84" s="35">
        <v>54.9408696004767</v>
      </c>
      <c r="E84" s="34">
        <v>1.50197352587244</v>
      </c>
      <c r="F84" s="35">
        <v>2.13004325892011</v>
      </c>
      <c r="G84" s="34">
        <v>2.73330926594464</v>
      </c>
      <c r="H84" s="35">
        <v>3.87627802766193</v>
      </c>
      <c r="I84" s="34">
        <v>14.0857039711191</v>
      </c>
      <c r="J84" s="35">
        <v>19.9758239902389</v>
      </c>
      <c r="K84" s="34">
        <v>13.4518989169675</v>
      </c>
      <c r="L84" s="40">
        <v>19.0769851227023</v>
      </c>
      <c r="M84" s="41">
        <v>974.020952380952</v>
      </c>
      <c r="N84" s="42">
        <v>85.1794047619047</v>
      </c>
      <c r="O84" s="41">
        <v>8.74513064156242</v>
      </c>
      <c r="P84" s="42">
        <v>14.2308333333333</v>
      </c>
      <c r="Q84" s="41">
        <v>1.46103975469385</v>
      </c>
      <c r="R84" s="42">
        <v>15.1702380952381</v>
      </c>
      <c r="S84" s="41">
        <v>1.55748580748238</v>
      </c>
      <c r="T84" s="41">
        <v>15.6428571428571</v>
      </c>
      <c r="U84" s="41">
        <v>1.60600827986491</v>
      </c>
      <c r="V84" s="41">
        <v>501.142857142857</v>
      </c>
      <c r="W84" s="41">
        <v>51.4509319248046</v>
      </c>
      <c r="X84" s="42">
        <v>342.654761904762</v>
      </c>
      <c r="Y84" s="41">
        <v>35.1794035915918</v>
      </c>
      <c r="Z84" s="46">
        <v>4155</v>
      </c>
      <c r="AA84" s="46">
        <v>986</v>
      </c>
    </row>
    <row r="85" s="19" customFormat="1" ht="15" customHeight="1" spans="1:27">
      <c r="A85" s="33" t="s">
        <v>216</v>
      </c>
      <c r="B85" s="34">
        <v>41.6908579881657</v>
      </c>
      <c r="C85" s="34">
        <v>24.305650887574</v>
      </c>
      <c r="D85" s="35">
        <v>58.2997137993019</v>
      </c>
      <c r="E85" s="34">
        <v>0.337056213017751</v>
      </c>
      <c r="F85" s="35">
        <v>0.80846552285738</v>
      </c>
      <c r="G85" s="34">
        <v>0.336538461538462</v>
      </c>
      <c r="H85" s="35">
        <v>0.80722364033379</v>
      </c>
      <c r="I85" s="34">
        <v>12.758875739645</v>
      </c>
      <c r="J85" s="35">
        <v>30.6035336170503</v>
      </c>
      <c r="K85" s="34">
        <v>3.95273668639053</v>
      </c>
      <c r="L85" s="40">
        <v>9.48106342045672</v>
      </c>
      <c r="M85" s="41">
        <v>579.214</v>
      </c>
      <c r="N85" s="42">
        <v>74.329</v>
      </c>
      <c r="O85" s="41">
        <v>12.8327353965892</v>
      </c>
      <c r="P85" s="42">
        <v>10.477</v>
      </c>
      <c r="Q85" s="41">
        <v>1.80883058765845</v>
      </c>
      <c r="R85" s="42">
        <v>17.08</v>
      </c>
      <c r="S85" s="41">
        <v>2.94882375080713</v>
      </c>
      <c r="T85" s="41">
        <v>9.728</v>
      </c>
      <c r="U85" s="41">
        <v>1.67951741497961</v>
      </c>
      <c r="V85" s="41">
        <v>339.6</v>
      </c>
      <c r="W85" s="41">
        <v>58.6311794949708</v>
      </c>
      <c r="X85" s="42">
        <v>128</v>
      </c>
      <c r="Y85" s="41">
        <v>22.0989133549949</v>
      </c>
      <c r="Z85" s="46">
        <v>1352</v>
      </c>
      <c r="AA85" s="46">
        <v>103</v>
      </c>
    </row>
    <row r="86" s="19" customFormat="1" ht="15" customHeight="1" spans="1:27">
      <c r="A86" s="33" t="s">
        <v>217</v>
      </c>
      <c r="B86" s="34">
        <v>37.8995547445256</v>
      </c>
      <c r="C86" s="34">
        <v>20.3497299270073</v>
      </c>
      <c r="D86" s="35">
        <v>53.693849609003</v>
      </c>
      <c r="E86" s="34">
        <v>0.486861313868613</v>
      </c>
      <c r="F86" s="35">
        <v>1.28460958750165</v>
      </c>
      <c r="G86" s="34">
        <v>0.478102189781022</v>
      </c>
      <c r="H86" s="35">
        <v>1.26149817063506</v>
      </c>
      <c r="I86" s="34">
        <v>13.4623357664234</v>
      </c>
      <c r="J86" s="35">
        <v>35.5210921531154</v>
      </c>
      <c r="K86" s="34">
        <v>3.12252554744526</v>
      </c>
      <c r="L86" s="40">
        <v>8.23895047974486</v>
      </c>
      <c r="M86" s="41">
        <v>492.505454545455</v>
      </c>
      <c r="N86" s="42">
        <v>46.8663636363636</v>
      </c>
      <c r="O86" s="41">
        <v>9.5159075303273</v>
      </c>
      <c r="P86" s="42">
        <v>7.70272727272727</v>
      </c>
      <c r="Q86" s="41">
        <v>1.56398821609728</v>
      </c>
      <c r="R86" s="42">
        <v>43.2727272727273</v>
      </c>
      <c r="S86" s="41">
        <v>8.78624325342036</v>
      </c>
      <c r="T86" s="41">
        <v>18.5909090909091</v>
      </c>
      <c r="U86" s="41">
        <v>3.77476207000938</v>
      </c>
      <c r="V86" s="41">
        <v>330.727272727273</v>
      </c>
      <c r="W86" s="41">
        <v>67.1520020082842</v>
      </c>
      <c r="X86" s="42">
        <v>45.3454545454546</v>
      </c>
      <c r="Y86" s="41">
        <v>9.2070969218615</v>
      </c>
      <c r="Z86" s="46">
        <v>1370</v>
      </c>
      <c r="AA86" s="46">
        <v>184</v>
      </c>
    </row>
    <row r="87" s="19" customFormat="1" ht="15" customHeight="1" spans="1:27">
      <c r="A87" s="33" t="s">
        <v>218</v>
      </c>
      <c r="B87" s="34">
        <v>49.2068125</v>
      </c>
      <c r="C87" s="34">
        <v>26.5878958333333</v>
      </c>
      <c r="D87" s="35">
        <v>54.0329569880864</v>
      </c>
      <c r="E87" s="34">
        <v>1.27442708333333</v>
      </c>
      <c r="F87" s="35">
        <v>2.58994033261824</v>
      </c>
      <c r="G87" s="34">
        <v>0.379479166666667</v>
      </c>
      <c r="H87" s="35">
        <v>0.771192335749581</v>
      </c>
      <c r="I87" s="34">
        <v>15.3554166666667</v>
      </c>
      <c r="J87" s="35">
        <v>31.2058755414541</v>
      </c>
      <c r="K87" s="34">
        <v>5.60959375</v>
      </c>
      <c r="L87" s="40">
        <v>11.4000348020917</v>
      </c>
      <c r="M87" s="41">
        <v>600.636956521739</v>
      </c>
      <c r="N87" s="42">
        <v>93.9604347826087</v>
      </c>
      <c r="O87" s="41">
        <v>15.6434654515315</v>
      </c>
      <c r="P87" s="42">
        <v>10.9504347826087</v>
      </c>
      <c r="Q87" s="41">
        <v>1.82313703206379</v>
      </c>
      <c r="R87" s="42">
        <v>39.6173913043478</v>
      </c>
      <c r="S87" s="41">
        <v>6.59589638535902</v>
      </c>
      <c r="T87" s="41">
        <v>8.84782608695652</v>
      </c>
      <c r="U87" s="41">
        <v>1.47307387447384</v>
      </c>
      <c r="V87" s="41">
        <v>426.130434782609</v>
      </c>
      <c r="W87" s="41">
        <v>70.9464228192535</v>
      </c>
      <c r="X87" s="42">
        <v>21.1304347826087</v>
      </c>
      <c r="Y87" s="41">
        <v>3.51800443731835</v>
      </c>
      <c r="Z87" s="46">
        <v>1920</v>
      </c>
      <c r="AA87" s="46">
        <v>387</v>
      </c>
    </row>
    <row r="88" s="19" customFormat="1" ht="15" customHeight="1" spans="1:27">
      <c r="A88" s="33" t="s">
        <v>219</v>
      </c>
      <c r="B88" s="34">
        <v>110.357545183714</v>
      </c>
      <c r="C88" s="34">
        <v>92.9993326713009</v>
      </c>
      <c r="D88" s="35">
        <v>84.2709327363919</v>
      </c>
      <c r="E88" s="34">
        <v>0.13948361469712</v>
      </c>
      <c r="F88" s="35">
        <v>0.126392458680482</v>
      </c>
      <c r="G88" s="34">
        <v>0.0523336643495531</v>
      </c>
      <c r="H88" s="35">
        <v>0.0474219177877076</v>
      </c>
      <c r="I88" s="34">
        <v>12.9563058589871</v>
      </c>
      <c r="J88" s="35">
        <v>11.7402990773476</v>
      </c>
      <c r="K88" s="34">
        <v>4.21008937437934</v>
      </c>
      <c r="L88" s="40">
        <v>3.81495380979229</v>
      </c>
      <c r="M88" s="41">
        <v>0</v>
      </c>
      <c r="N88" s="42">
        <v>0</v>
      </c>
      <c r="O88" s="41">
        <v>0</v>
      </c>
      <c r="P88" s="42">
        <v>0</v>
      </c>
      <c r="Q88" s="41">
        <v>0</v>
      </c>
      <c r="R88" s="42">
        <v>0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2">
        <v>0</v>
      </c>
      <c r="Y88" s="41">
        <v>0</v>
      </c>
      <c r="Z88" s="46">
        <v>5035</v>
      </c>
      <c r="AA88" s="46">
        <v>806</v>
      </c>
    </row>
    <row r="89" s="19" customFormat="1" ht="15" customHeight="1" spans="1:27">
      <c r="A89" s="33" t="s">
        <v>220</v>
      </c>
      <c r="B89" s="34">
        <v>28.0712555654497</v>
      </c>
      <c r="C89" s="34">
        <v>18.9211041852182</v>
      </c>
      <c r="D89" s="35">
        <v>67.4038399924883</v>
      </c>
      <c r="E89" s="34">
        <v>1.49487978628673</v>
      </c>
      <c r="F89" s="35">
        <v>5.32530432349681</v>
      </c>
      <c r="G89" s="34">
        <v>0.247551202137133</v>
      </c>
      <c r="H89" s="35">
        <v>0.881867223786814</v>
      </c>
      <c r="I89" s="34">
        <v>6.20258236865539</v>
      </c>
      <c r="J89" s="35">
        <v>22.0958494506729</v>
      </c>
      <c r="K89" s="34">
        <v>1.20513802315227</v>
      </c>
      <c r="L89" s="40">
        <v>4.29313900955525</v>
      </c>
      <c r="M89" s="41">
        <v>698.22275862069</v>
      </c>
      <c r="N89" s="42">
        <v>185.973103448276</v>
      </c>
      <c r="O89" s="41">
        <v>26.6352107765232</v>
      </c>
      <c r="P89" s="42">
        <v>17.16</v>
      </c>
      <c r="Q89" s="41">
        <v>2.45766838564513</v>
      </c>
      <c r="R89" s="42">
        <v>88.1551724137931</v>
      </c>
      <c r="S89" s="41">
        <v>12.62565153103</v>
      </c>
      <c r="T89" s="41">
        <v>15.5344827586207</v>
      </c>
      <c r="U89" s="41">
        <v>2.2248605572967</v>
      </c>
      <c r="V89" s="41">
        <v>281.275862068966</v>
      </c>
      <c r="W89" s="41">
        <v>40.284545096269</v>
      </c>
      <c r="X89" s="42">
        <v>110.124137931034</v>
      </c>
      <c r="Y89" s="41">
        <v>15.7720636532358</v>
      </c>
      <c r="Z89" s="46">
        <v>2246</v>
      </c>
      <c r="AA89" s="46">
        <v>1370</v>
      </c>
    </row>
    <row r="90" s="19" customFormat="1" ht="15" customHeight="1" spans="1:27">
      <c r="A90" s="33" t="s">
        <v>221</v>
      </c>
      <c r="B90" s="34">
        <v>53.715820642978</v>
      </c>
      <c r="C90" s="34">
        <v>39.5817089678511</v>
      </c>
      <c r="D90" s="35">
        <v>73.6872461298335</v>
      </c>
      <c r="E90" s="34">
        <v>0.915705276111367</v>
      </c>
      <c r="F90" s="35">
        <v>1.70472174705772</v>
      </c>
      <c r="G90" s="34">
        <v>0.310490693739425</v>
      </c>
      <c r="H90" s="35">
        <v>0.578024667635816</v>
      </c>
      <c r="I90" s="34">
        <v>7.50746039070912</v>
      </c>
      <c r="J90" s="35">
        <v>13.9762556000167</v>
      </c>
      <c r="K90" s="34">
        <v>5.40045531456699</v>
      </c>
      <c r="L90" s="40">
        <v>10.0537518554563</v>
      </c>
      <c r="M90" s="41">
        <v>714.238358208955</v>
      </c>
      <c r="N90" s="42">
        <v>153.808507462687</v>
      </c>
      <c r="O90" s="41">
        <v>21.5346187578585</v>
      </c>
      <c r="P90" s="42">
        <v>0</v>
      </c>
      <c r="Q90" s="41">
        <v>0</v>
      </c>
      <c r="R90" s="42">
        <v>43.4328358208955</v>
      </c>
      <c r="S90" s="41">
        <v>6.08100017616093</v>
      </c>
      <c r="T90" s="41">
        <v>13.134328358209</v>
      </c>
      <c r="U90" s="41">
        <v>1.83892788832358</v>
      </c>
      <c r="V90" s="41">
        <v>400.731343283582</v>
      </c>
      <c r="W90" s="41">
        <v>56.1061078109089</v>
      </c>
      <c r="X90" s="42">
        <v>103.131343283582</v>
      </c>
      <c r="Y90" s="41">
        <v>14.439345366748</v>
      </c>
      <c r="Z90" s="46">
        <v>6501</v>
      </c>
      <c r="AA90" s="46">
        <v>1725</v>
      </c>
    </row>
    <row r="91" s="19" customFormat="1" ht="15" customHeight="1" spans="1:27">
      <c r="A91" s="33" t="s">
        <v>222</v>
      </c>
      <c r="B91" s="34">
        <v>23.4418548939083</v>
      </c>
      <c r="C91" s="34">
        <v>14.6504699977185</v>
      </c>
      <c r="D91" s="35">
        <v>62.4970594862167</v>
      </c>
      <c r="E91" s="34">
        <v>0.812525667351129</v>
      </c>
      <c r="F91" s="35">
        <v>3.46613214282064</v>
      </c>
      <c r="G91" s="34">
        <v>0.653319644079398</v>
      </c>
      <c r="H91" s="35">
        <v>2.7869793027734</v>
      </c>
      <c r="I91" s="34">
        <v>4.99292721879991</v>
      </c>
      <c r="J91" s="35">
        <v>21.299198554878</v>
      </c>
      <c r="K91" s="34">
        <v>2.33261236595939</v>
      </c>
      <c r="L91" s="40">
        <v>9.95063051331127</v>
      </c>
      <c r="M91" s="41">
        <v>716.930740740741</v>
      </c>
      <c r="N91" s="42">
        <v>93.1122222222222</v>
      </c>
      <c r="O91" s="41">
        <v>12.9876174825504</v>
      </c>
      <c r="P91" s="42">
        <v>8.23333333333333</v>
      </c>
      <c r="Q91" s="41">
        <v>1.14841404691708</v>
      </c>
      <c r="R91" s="42">
        <v>46.3703703703704</v>
      </c>
      <c r="S91" s="41">
        <v>6.46790097498958</v>
      </c>
      <c r="T91" s="41">
        <v>11.037037037037</v>
      </c>
      <c r="U91" s="41">
        <v>1.53948441736972</v>
      </c>
      <c r="V91" s="41">
        <v>241.518518518519</v>
      </c>
      <c r="W91" s="41">
        <v>33.6878452539194</v>
      </c>
      <c r="X91" s="42">
        <v>316.659259259259</v>
      </c>
      <c r="Y91" s="41">
        <v>44.1687378242539</v>
      </c>
      <c r="Z91" s="46">
        <v>4383</v>
      </c>
      <c r="AA91" s="46">
        <v>3059</v>
      </c>
    </row>
    <row r="92" s="19" customFormat="1" ht="15" customHeight="1" spans="1:27">
      <c r="A92" s="33" t="s">
        <v>223</v>
      </c>
      <c r="B92" s="34">
        <v>31.8049507042254</v>
      </c>
      <c r="C92" s="34">
        <v>20.884323943662</v>
      </c>
      <c r="D92" s="35">
        <v>65.6637519670403</v>
      </c>
      <c r="E92" s="34">
        <v>0.550739436619718</v>
      </c>
      <c r="F92" s="35">
        <v>1.73161543855671</v>
      </c>
      <c r="G92" s="34">
        <v>0.081725352112676</v>
      </c>
      <c r="H92" s="35">
        <v>0.256957958755203</v>
      </c>
      <c r="I92" s="34">
        <v>8.70211267605634</v>
      </c>
      <c r="J92" s="35">
        <v>27.3608745914523</v>
      </c>
      <c r="K92" s="34">
        <v>1.58604929577465</v>
      </c>
      <c r="L92" s="40">
        <v>4.98680004419544</v>
      </c>
      <c r="M92" s="41">
        <v>689.181666666667</v>
      </c>
      <c r="N92" s="42">
        <v>76.2788888888889</v>
      </c>
      <c r="O92" s="41">
        <v>11.0680380193257</v>
      </c>
      <c r="P92" s="42">
        <v>0</v>
      </c>
      <c r="Q92" s="41">
        <v>0</v>
      </c>
      <c r="R92" s="42">
        <v>55.7722222222222</v>
      </c>
      <c r="S92" s="41">
        <v>8.09252841735811</v>
      </c>
      <c r="T92" s="41">
        <v>6.39166666666667</v>
      </c>
      <c r="U92" s="41">
        <v>0.927428423565146</v>
      </c>
      <c r="V92" s="41">
        <v>292.305555555556</v>
      </c>
      <c r="W92" s="41">
        <v>42.4134259068928</v>
      </c>
      <c r="X92" s="42">
        <v>258.433333333333</v>
      </c>
      <c r="Y92" s="41">
        <v>37.4985792328583</v>
      </c>
      <c r="Z92" s="46">
        <v>2840</v>
      </c>
      <c r="AA92" s="46">
        <v>1328</v>
      </c>
    </row>
    <row r="93" s="19" customFormat="1" ht="15" customHeight="1" spans="1:27">
      <c r="A93" s="33" t="s">
        <v>224</v>
      </c>
      <c r="B93" s="34">
        <v>52.7033367451382</v>
      </c>
      <c r="C93" s="34">
        <v>36.6395189355169</v>
      </c>
      <c r="D93" s="35">
        <v>69.5203021256464</v>
      </c>
      <c r="E93" s="34">
        <v>0.44114636642784</v>
      </c>
      <c r="F93" s="35">
        <v>0.837036881670563</v>
      </c>
      <c r="G93" s="34">
        <v>0.254350051177073</v>
      </c>
      <c r="H93" s="35">
        <v>0.48260711158964</v>
      </c>
      <c r="I93" s="34">
        <v>10.0839303991812</v>
      </c>
      <c r="J93" s="35">
        <v>19.133381341574</v>
      </c>
      <c r="K93" s="34">
        <v>5.28439099283521</v>
      </c>
      <c r="L93" s="40">
        <v>10.0266725395194</v>
      </c>
      <c r="M93" s="41">
        <v>355.545</v>
      </c>
      <c r="N93" s="42">
        <v>68.16</v>
      </c>
      <c r="O93" s="41">
        <v>19.1705691262709</v>
      </c>
      <c r="P93" s="42">
        <v>4.285</v>
      </c>
      <c r="Q93" s="41">
        <v>1.20519202913837</v>
      </c>
      <c r="R93" s="42">
        <v>8</v>
      </c>
      <c r="S93" s="41">
        <v>2.25006679885809</v>
      </c>
      <c r="T93" s="41">
        <v>52.5</v>
      </c>
      <c r="U93" s="41">
        <v>14.7660633675062</v>
      </c>
      <c r="V93" s="41">
        <v>180</v>
      </c>
      <c r="W93" s="41">
        <v>50.6265029743071</v>
      </c>
      <c r="X93" s="42">
        <v>42.6</v>
      </c>
      <c r="Y93" s="41">
        <v>11.9816057039193</v>
      </c>
      <c r="Z93" s="46">
        <v>977</v>
      </c>
      <c r="AA93" s="46">
        <v>256</v>
      </c>
    </row>
    <row r="94" s="19" customFormat="1" ht="15" customHeight="1" spans="1:27">
      <c r="A94" s="33" t="s">
        <v>225</v>
      </c>
      <c r="B94" s="34">
        <v>39.7832261640798</v>
      </c>
      <c r="C94" s="34">
        <v>24.3755764966741</v>
      </c>
      <c r="D94" s="35">
        <v>61.2709899296269</v>
      </c>
      <c r="E94" s="34">
        <v>0.584478935698448</v>
      </c>
      <c r="F94" s="35">
        <v>1.46915922124529</v>
      </c>
      <c r="G94" s="34">
        <v>0.175166297117517</v>
      </c>
      <c r="H94" s="35">
        <v>0.440301891040888</v>
      </c>
      <c r="I94" s="34">
        <v>10.4268292682927</v>
      </c>
      <c r="J94" s="35">
        <v>26.2091094002503</v>
      </c>
      <c r="K94" s="34">
        <v>4.22117516629712</v>
      </c>
      <c r="L94" s="40">
        <v>10.6104395578366</v>
      </c>
      <c r="M94" s="41">
        <v>260.468571428571</v>
      </c>
      <c r="N94" s="42">
        <v>34.4685714285714</v>
      </c>
      <c r="O94" s="41">
        <v>13.2332938440613</v>
      </c>
      <c r="P94" s="42">
        <v>0</v>
      </c>
      <c r="Q94" s="41">
        <v>0</v>
      </c>
      <c r="R94" s="42">
        <v>21.1380952380952</v>
      </c>
      <c r="S94" s="41">
        <v>8.11541105407105</v>
      </c>
      <c r="T94" s="41">
        <v>5.21428571428571</v>
      </c>
      <c r="U94" s="41">
        <v>2.0018867096661</v>
      </c>
      <c r="V94" s="41">
        <v>153.190476190476</v>
      </c>
      <c r="W94" s="41">
        <v>58.813420502245</v>
      </c>
      <c r="X94" s="42">
        <v>46.4571428571429</v>
      </c>
      <c r="Y94" s="41">
        <v>17.8359878899566</v>
      </c>
      <c r="Z94" s="46">
        <v>902</v>
      </c>
      <c r="AA94" s="46">
        <v>209</v>
      </c>
    </row>
    <row r="95" s="19" customFormat="1" ht="15" customHeight="1" spans="1:27">
      <c r="A95" s="33" t="s">
        <v>226</v>
      </c>
      <c r="B95" s="34">
        <v>34.6914075104312</v>
      </c>
      <c r="C95" s="34">
        <v>26.3843393602225</v>
      </c>
      <c r="D95" s="35">
        <v>76.0543928703071</v>
      </c>
      <c r="E95" s="34">
        <v>0.611126564673157</v>
      </c>
      <c r="F95" s="35">
        <v>1.76160786929559</v>
      </c>
      <c r="G95" s="34">
        <v>0.228789986091794</v>
      </c>
      <c r="H95" s="35">
        <v>0.659500442647075</v>
      </c>
      <c r="I95" s="34">
        <v>6.57218358831711</v>
      </c>
      <c r="J95" s="35">
        <v>18.9447014692066</v>
      </c>
      <c r="K95" s="34">
        <v>0.894968011126565</v>
      </c>
      <c r="L95" s="40">
        <v>2.57979734854362</v>
      </c>
      <c r="M95" s="41">
        <v>662.831428571429</v>
      </c>
      <c r="N95" s="42">
        <v>80.9228571428572</v>
      </c>
      <c r="O95" s="41">
        <v>12.2086632671095</v>
      </c>
      <c r="P95" s="42">
        <v>11.98</v>
      </c>
      <c r="Q95" s="41">
        <v>1.80739770077287</v>
      </c>
      <c r="R95" s="42">
        <v>127.371428571429</v>
      </c>
      <c r="S95" s="41">
        <v>19.2162626998461</v>
      </c>
      <c r="T95" s="41">
        <v>28.2142857142857</v>
      </c>
      <c r="U95" s="41">
        <v>4.25663064515434</v>
      </c>
      <c r="V95" s="41">
        <v>344.857142857143</v>
      </c>
      <c r="W95" s="41">
        <v>52.0278803919118</v>
      </c>
      <c r="X95" s="42">
        <v>69.4857142857143</v>
      </c>
      <c r="Y95" s="41">
        <v>10.4831652952054</v>
      </c>
      <c r="Z95" s="46">
        <v>3595</v>
      </c>
      <c r="AA95" s="46">
        <v>1930</v>
      </c>
    </row>
    <row r="96" s="19" customFormat="1" ht="15" customHeight="1" spans="1:27">
      <c r="A96" s="33" t="s">
        <v>227</v>
      </c>
      <c r="B96" s="34">
        <v>39.9444063253819</v>
      </c>
      <c r="C96" s="34">
        <v>27.9922246046636</v>
      </c>
      <c r="D96" s="35">
        <v>70.0779587926345</v>
      </c>
      <c r="E96" s="34">
        <v>0.260948807290271</v>
      </c>
      <c r="F96" s="35">
        <v>0.653279974083519</v>
      </c>
      <c r="G96" s="34">
        <v>0.320048244438488</v>
      </c>
      <c r="H96" s="35">
        <v>0.801234199931317</v>
      </c>
      <c r="I96" s="34">
        <v>7.55293487000804</v>
      </c>
      <c r="J96" s="35">
        <v>18.9086171627707</v>
      </c>
      <c r="K96" s="34">
        <v>3.81824979898151</v>
      </c>
      <c r="L96" s="40">
        <v>9.55890987057998</v>
      </c>
      <c r="M96" s="41">
        <v>813.135</v>
      </c>
      <c r="N96" s="42">
        <v>111.6621875</v>
      </c>
      <c r="O96" s="41">
        <v>13.7323061361275</v>
      </c>
      <c r="P96" s="42">
        <v>9.2009375</v>
      </c>
      <c r="Q96" s="41">
        <v>1.13153873588027</v>
      </c>
      <c r="R96" s="42">
        <v>95.196875</v>
      </c>
      <c r="S96" s="41">
        <v>11.7073886869954</v>
      </c>
      <c r="T96" s="41">
        <v>20.65625</v>
      </c>
      <c r="U96" s="41">
        <v>2.54032233269998</v>
      </c>
      <c r="V96" s="41">
        <v>370.5</v>
      </c>
      <c r="W96" s="41">
        <v>45.5643896769909</v>
      </c>
      <c r="X96" s="42">
        <v>205.91875</v>
      </c>
      <c r="Y96" s="41">
        <v>25.324054431306</v>
      </c>
      <c r="Z96" s="46">
        <v>3731</v>
      </c>
      <c r="AA96" s="46">
        <v>2147</v>
      </c>
    </row>
    <row r="97" s="19" customFormat="1" ht="15" customHeight="1" spans="1:27">
      <c r="A97" s="33" t="s">
        <v>228</v>
      </c>
      <c r="B97" s="34">
        <v>49.7646865959499</v>
      </c>
      <c r="C97" s="34">
        <v>35.9992285438766</v>
      </c>
      <c r="D97" s="35">
        <v>72.3389033596494</v>
      </c>
      <c r="E97" s="34">
        <v>0.328061716489875</v>
      </c>
      <c r="F97" s="35">
        <v>0.659225926917772</v>
      </c>
      <c r="G97" s="34">
        <v>0.0573770491803279</v>
      </c>
      <c r="H97" s="35">
        <v>0.115296715613191</v>
      </c>
      <c r="I97" s="34">
        <v>8.94214079074253</v>
      </c>
      <c r="J97" s="35">
        <v>17.9688477963213</v>
      </c>
      <c r="K97" s="34">
        <v>4.43787849566056</v>
      </c>
      <c r="L97" s="40">
        <v>8.91772620149835</v>
      </c>
      <c r="M97" s="41">
        <v>764.448888888889</v>
      </c>
      <c r="N97" s="42">
        <v>137.622222222222</v>
      </c>
      <c r="O97" s="41">
        <v>18.0028023092889</v>
      </c>
      <c r="P97" s="42">
        <v>8.34888888888889</v>
      </c>
      <c r="Q97" s="41">
        <v>1.09214481311155</v>
      </c>
      <c r="R97" s="42">
        <v>45.4888888888889</v>
      </c>
      <c r="S97" s="41">
        <v>5.95054679914652</v>
      </c>
      <c r="T97" s="41">
        <v>0</v>
      </c>
      <c r="U97" s="41">
        <v>0</v>
      </c>
      <c r="V97" s="41">
        <v>255.777777777778</v>
      </c>
      <c r="W97" s="41">
        <v>33.4591077958849</v>
      </c>
      <c r="X97" s="42">
        <v>317.211111111111</v>
      </c>
      <c r="Y97" s="41">
        <v>41.4953982825681</v>
      </c>
      <c r="Z97" s="46">
        <v>1037</v>
      </c>
      <c r="AA97" s="46">
        <v>382</v>
      </c>
    </row>
    <row r="98" s="19" customFormat="1" ht="15" customHeight="1" spans="1:27">
      <c r="A98" s="33" t="s">
        <v>229</v>
      </c>
      <c r="B98" s="34">
        <v>49.0448524590164</v>
      </c>
      <c r="C98" s="34">
        <v>35.0732529274005</v>
      </c>
      <c r="D98" s="35">
        <v>71.5126076823432</v>
      </c>
      <c r="E98" s="34">
        <v>0.663536299765808</v>
      </c>
      <c r="F98" s="35">
        <v>1.35291731241374</v>
      </c>
      <c r="G98" s="34">
        <v>0.216627634660422</v>
      </c>
      <c r="H98" s="35">
        <v>0.44169290720457</v>
      </c>
      <c r="I98" s="34">
        <v>4.81381733021077</v>
      </c>
      <c r="J98" s="35">
        <v>9.81513265685398</v>
      </c>
      <c r="K98" s="34">
        <v>8.27761826697892</v>
      </c>
      <c r="L98" s="40">
        <v>16.8776494411845</v>
      </c>
      <c r="M98" s="41">
        <v>545.838333333333</v>
      </c>
      <c r="N98" s="42">
        <v>70.1416666666667</v>
      </c>
      <c r="O98" s="41">
        <v>12.8502639670476</v>
      </c>
      <c r="P98" s="42">
        <v>24.3466666666667</v>
      </c>
      <c r="Q98" s="41">
        <v>4.46041715648406</v>
      </c>
      <c r="R98" s="42">
        <v>0</v>
      </c>
      <c r="S98" s="41">
        <v>0</v>
      </c>
      <c r="T98" s="41">
        <v>0</v>
      </c>
      <c r="U98" s="41">
        <v>0</v>
      </c>
      <c r="V98" s="41">
        <v>380.9</v>
      </c>
      <c r="W98" s="41">
        <v>69.78256687725</v>
      </c>
      <c r="X98" s="42">
        <v>70.45</v>
      </c>
      <c r="Y98" s="41">
        <v>12.9067519992183</v>
      </c>
      <c r="Z98" s="46">
        <v>4270</v>
      </c>
      <c r="AA98" s="46">
        <v>2807</v>
      </c>
    </row>
    <row r="99" s="19" customFormat="1" ht="15" customHeight="1" spans="1:27">
      <c r="A99" s="33" t="s">
        <v>230</v>
      </c>
      <c r="B99" s="34">
        <v>34.4118041099546</v>
      </c>
      <c r="C99" s="34">
        <v>24.1739444889245</v>
      </c>
      <c r="D99" s="35">
        <v>70.2489890145906</v>
      </c>
      <c r="E99" s="34">
        <v>0.252882305844676</v>
      </c>
      <c r="F99" s="35">
        <v>0.734870816527524</v>
      </c>
      <c r="G99" s="34">
        <v>0.317547371230318</v>
      </c>
      <c r="H99" s="35">
        <v>0.922786175975173</v>
      </c>
      <c r="I99" s="34">
        <v>5.88937816920203</v>
      </c>
      <c r="J99" s="35">
        <v>17.1144126892735</v>
      </c>
      <c r="K99" s="34">
        <v>3.77805177475314</v>
      </c>
      <c r="L99" s="40">
        <v>10.9789413036331</v>
      </c>
      <c r="M99" s="41">
        <v>-83.4604545454546</v>
      </c>
      <c r="N99" s="42">
        <v>137.55696969697</v>
      </c>
      <c r="O99" s="41">
        <v>-164.816942881677</v>
      </c>
      <c r="P99" s="42">
        <v>0</v>
      </c>
      <c r="Q99" s="41">
        <v>0</v>
      </c>
      <c r="R99" s="42">
        <v>20.880303030303</v>
      </c>
      <c r="S99" s="41">
        <v>-25.0181995102017</v>
      </c>
      <c r="T99" s="41">
        <v>-699.538636363636</v>
      </c>
      <c r="U99" s="41">
        <v>838.167776791403</v>
      </c>
      <c r="V99" s="41">
        <v>205.712121212121</v>
      </c>
      <c r="W99" s="41">
        <v>-246.478553624562</v>
      </c>
      <c r="X99" s="42">
        <v>251.928787878788</v>
      </c>
      <c r="Y99" s="41">
        <v>-301.854080774963</v>
      </c>
      <c r="Z99" s="46">
        <v>7494</v>
      </c>
      <c r="AA99" s="46">
        <v>4215</v>
      </c>
    </row>
    <row r="100" s="19" customFormat="1" ht="15" customHeight="1" spans="1:27">
      <c r="A100" s="33" t="s">
        <v>231</v>
      </c>
      <c r="B100" s="34">
        <v>17.7362726613488</v>
      </c>
      <c r="C100" s="34">
        <v>12.5540609137056</v>
      </c>
      <c r="D100" s="35">
        <v>70.7818443785182</v>
      </c>
      <c r="E100" s="34">
        <v>0.312726613488035</v>
      </c>
      <c r="F100" s="35">
        <v>1.76320368692535</v>
      </c>
      <c r="G100" s="34">
        <v>0.0861735557167029</v>
      </c>
      <c r="H100" s="35">
        <v>0.485860571508318</v>
      </c>
      <c r="I100" s="34">
        <v>2.10623640319072</v>
      </c>
      <c r="J100" s="35">
        <v>11.8753045998253</v>
      </c>
      <c r="K100" s="34">
        <v>2.67707517524776</v>
      </c>
      <c r="L100" s="40">
        <v>15.0937867632228</v>
      </c>
      <c r="M100" s="41">
        <v>320.2075</v>
      </c>
      <c r="N100" s="42">
        <v>71.0695833333333</v>
      </c>
      <c r="O100" s="41">
        <v>22.1948528167933</v>
      </c>
      <c r="P100" s="42">
        <v>1.11291666666667</v>
      </c>
      <c r="Q100" s="41">
        <v>0.347561086691182</v>
      </c>
      <c r="R100" s="42">
        <v>27.5333333333333</v>
      </c>
      <c r="S100" s="41">
        <v>8.59859101780356</v>
      </c>
      <c r="T100" s="41">
        <v>1.41666666666667</v>
      </c>
      <c r="U100" s="41">
        <v>0.442421450673912</v>
      </c>
      <c r="V100" s="41">
        <v>147.583333333333</v>
      </c>
      <c r="W100" s="41">
        <v>46.0899052437352</v>
      </c>
      <c r="X100" s="42">
        <v>71.4916666666667</v>
      </c>
      <c r="Y100" s="41">
        <v>22.3266683843029</v>
      </c>
      <c r="Z100" s="46">
        <v>8274</v>
      </c>
      <c r="AA100" s="46">
        <v>6986</v>
      </c>
    </row>
    <row r="101" s="19" customFormat="1" ht="15" customHeight="1" spans="1:27">
      <c r="A101" s="33" t="s">
        <v>232</v>
      </c>
      <c r="B101" s="34">
        <v>36.2003914209115</v>
      </c>
      <c r="C101" s="34">
        <v>22.9210777479893</v>
      </c>
      <c r="D101" s="35">
        <v>63.3172096994196</v>
      </c>
      <c r="E101" s="34">
        <v>0.969008042895442</v>
      </c>
      <c r="F101" s="35">
        <v>2.67678885465223</v>
      </c>
      <c r="G101" s="34">
        <v>0.392493297587131</v>
      </c>
      <c r="H101" s="35">
        <v>1.08422390527082</v>
      </c>
      <c r="I101" s="34">
        <v>7.92761394101877</v>
      </c>
      <c r="J101" s="35">
        <v>21.8992492341928</v>
      </c>
      <c r="K101" s="34">
        <v>3.99019839142091</v>
      </c>
      <c r="L101" s="40">
        <v>11.0225283064645</v>
      </c>
      <c r="M101" s="41">
        <v>1173.1475</v>
      </c>
      <c r="N101" s="42">
        <v>99.57125</v>
      </c>
      <c r="O101" s="41">
        <v>8.48753034038772</v>
      </c>
      <c r="P101" s="42">
        <v>18.23875</v>
      </c>
      <c r="Q101" s="41">
        <v>1.55468515254902</v>
      </c>
      <c r="R101" s="42">
        <v>58.9</v>
      </c>
      <c r="S101" s="41">
        <v>5.02068154260227</v>
      </c>
      <c r="T101" s="41">
        <v>13.6625</v>
      </c>
      <c r="U101" s="41">
        <v>1.16460206410532</v>
      </c>
      <c r="V101" s="41">
        <v>391.125</v>
      </c>
      <c r="W101" s="41">
        <v>33.3397974253024</v>
      </c>
      <c r="X101" s="42">
        <v>591.65</v>
      </c>
      <c r="Y101" s="41">
        <v>50.4327034750532</v>
      </c>
      <c r="Z101" s="46">
        <v>1865</v>
      </c>
      <c r="AA101" s="46">
        <v>867</v>
      </c>
    </row>
    <row r="102" s="19" customFormat="1" ht="15" customHeight="1" spans="1:27">
      <c r="A102" s="33" t="s">
        <v>233</v>
      </c>
      <c r="B102" s="34">
        <v>24.994</v>
      </c>
      <c r="C102" s="34">
        <v>16.94315</v>
      </c>
      <c r="D102" s="35">
        <v>67.7888693286389</v>
      </c>
      <c r="E102" s="34">
        <v>0.228735294117647</v>
      </c>
      <c r="F102" s="35">
        <v>0.915160815066204</v>
      </c>
      <c r="G102" s="34">
        <v>0.150294117647059</v>
      </c>
      <c r="H102" s="35">
        <v>0.601320787577254</v>
      </c>
      <c r="I102" s="34">
        <v>3.72873529411765</v>
      </c>
      <c r="J102" s="35">
        <v>14.9185216216598</v>
      </c>
      <c r="K102" s="34">
        <v>3.94308529411765</v>
      </c>
      <c r="L102" s="40">
        <v>15.7761274470579</v>
      </c>
      <c r="M102" s="41">
        <v>148.692222222222</v>
      </c>
      <c r="N102" s="42">
        <v>22.7948148148148</v>
      </c>
      <c r="O102" s="41">
        <v>15.3301998410836</v>
      </c>
      <c r="P102" s="42">
        <v>4.90481481481481</v>
      </c>
      <c r="Q102" s="41">
        <v>3.29863576017077</v>
      </c>
      <c r="R102" s="42">
        <v>19.2555555555556</v>
      </c>
      <c r="S102" s="41">
        <v>12.9499413404273</v>
      </c>
      <c r="T102" s="41">
        <v>9.74074074074074</v>
      </c>
      <c r="U102" s="41">
        <v>6.55094166672894</v>
      </c>
      <c r="V102" s="41">
        <v>71.6666666666667</v>
      </c>
      <c r="W102" s="41">
        <v>48.1979928711806</v>
      </c>
      <c r="X102" s="42">
        <v>20.3296296296296</v>
      </c>
      <c r="Y102" s="41">
        <v>13.6722885204088</v>
      </c>
      <c r="Z102" s="46">
        <v>3400</v>
      </c>
      <c r="AA102" s="46">
        <v>2076</v>
      </c>
    </row>
    <row r="103" s="19" customFormat="1" ht="15" customHeight="1" spans="1:27">
      <c r="A103" s="33" t="s">
        <v>234</v>
      </c>
      <c r="B103" s="34">
        <v>37.9787077861163</v>
      </c>
      <c r="C103" s="34">
        <v>28.8077884615385</v>
      </c>
      <c r="D103" s="35">
        <v>75.8524713999605</v>
      </c>
      <c r="E103" s="34">
        <v>0.205745778611632</v>
      </c>
      <c r="F103" s="35">
        <v>0.541739807921653</v>
      </c>
      <c r="G103" s="34">
        <v>0.0216932457786116</v>
      </c>
      <c r="H103" s="35">
        <v>0.0571194941670499</v>
      </c>
      <c r="I103" s="34">
        <v>5.02579737335835</v>
      </c>
      <c r="J103" s="35">
        <v>13.2331974054041</v>
      </c>
      <c r="K103" s="34">
        <v>3.91768292682927</v>
      </c>
      <c r="L103" s="40">
        <v>10.3154718925467</v>
      </c>
      <c r="M103" s="41">
        <v>0</v>
      </c>
      <c r="N103" s="42">
        <v>0</v>
      </c>
      <c r="O103" s="41">
        <v>0</v>
      </c>
      <c r="P103" s="42">
        <v>0</v>
      </c>
      <c r="Q103" s="41">
        <v>0</v>
      </c>
      <c r="R103" s="42">
        <v>0</v>
      </c>
      <c r="S103" s="41">
        <v>0</v>
      </c>
      <c r="T103" s="41">
        <v>0</v>
      </c>
      <c r="U103" s="41">
        <v>0</v>
      </c>
      <c r="V103" s="41">
        <v>0</v>
      </c>
      <c r="W103" s="41">
        <v>0</v>
      </c>
      <c r="X103" s="42">
        <v>0</v>
      </c>
      <c r="Y103" s="41">
        <v>0</v>
      </c>
      <c r="Z103" s="46">
        <v>4264</v>
      </c>
      <c r="AA103" s="46">
        <v>2802</v>
      </c>
    </row>
    <row r="104" s="19" customFormat="1" ht="15" customHeight="1" spans="1:27">
      <c r="A104" s="33" t="s">
        <v>235</v>
      </c>
      <c r="B104" s="34">
        <v>146.844177282378</v>
      </c>
      <c r="C104" s="34">
        <v>131.514807147912</v>
      </c>
      <c r="D104" s="35">
        <v>89.5607912971669</v>
      </c>
      <c r="E104" s="34">
        <v>1.45118542108988</v>
      </c>
      <c r="F104" s="35">
        <v>0.988248528437927</v>
      </c>
      <c r="G104" s="34">
        <v>0.388269639065817</v>
      </c>
      <c r="H104" s="35">
        <v>0.264409284897408</v>
      </c>
      <c r="I104" s="34">
        <v>11.580856334041</v>
      </c>
      <c r="J104" s="35">
        <v>7.88649338936425</v>
      </c>
      <c r="K104" s="34">
        <v>1.90905874026893</v>
      </c>
      <c r="L104" s="40">
        <v>1.30005750013353</v>
      </c>
      <c r="M104" s="41">
        <v>0</v>
      </c>
      <c r="N104" s="42">
        <v>0</v>
      </c>
      <c r="O104" s="41">
        <v>0</v>
      </c>
      <c r="P104" s="42">
        <v>0</v>
      </c>
      <c r="Q104" s="41">
        <v>0</v>
      </c>
      <c r="R104" s="42">
        <v>0</v>
      </c>
      <c r="S104" s="41">
        <v>0</v>
      </c>
      <c r="T104" s="41">
        <v>0</v>
      </c>
      <c r="U104" s="41">
        <v>0</v>
      </c>
      <c r="V104" s="41">
        <v>0</v>
      </c>
      <c r="W104" s="41">
        <v>0</v>
      </c>
      <c r="X104" s="42">
        <v>0</v>
      </c>
      <c r="Y104" s="41">
        <v>0</v>
      </c>
      <c r="Z104" s="46">
        <v>5652</v>
      </c>
      <c r="AA104" s="46">
        <v>75</v>
      </c>
    </row>
    <row r="105" s="19" customFormat="1" ht="15" customHeight="1" spans="1:27">
      <c r="A105" s="33" t="s">
        <v>236</v>
      </c>
      <c r="B105" s="34">
        <v>47.8045751978892</v>
      </c>
      <c r="C105" s="34">
        <v>30.0507018469657</v>
      </c>
      <c r="D105" s="35">
        <v>62.8615602639904</v>
      </c>
      <c r="E105" s="34">
        <v>0.72</v>
      </c>
      <c r="F105" s="35">
        <v>1.50613199054594</v>
      </c>
      <c r="G105" s="34">
        <v>1.27208443271768</v>
      </c>
      <c r="H105" s="35">
        <v>2.6610098038772</v>
      </c>
      <c r="I105" s="34">
        <v>12.2034300791557</v>
      </c>
      <c r="J105" s="35">
        <v>25.527745050843</v>
      </c>
      <c r="K105" s="34">
        <v>3.55835883905013</v>
      </c>
      <c r="L105" s="40">
        <v>7.4435528907435</v>
      </c>
      <c r="M105" s="41">
        <v>829.485</v>
      </c>
      <c r="N105" s="42">
        <v>60.3625</v>
      </c>
      <c r="O105" s="41">
        <v>7.27710567400254</v>
      </c>
      <c r="P105" s="42">
        <v>12.2475</v>
      </c>
      <c r="Q105" s="41">
        <v>1.47651856272265</v>
      </c>
      <c r="R105" s="42">
        <v>101.025</v>
      </c>
      <c r="S105" s="41">
        <v>12.1792437476265</v>
      </c>
      <c r="T105" s="41">
        <v>44</v>
      </c>
      <c r="U105" s="41">
        <v>5.30449616328204</v>
      </c>
      <c r="V105" s="41">
        <v>446.5</v>
      </c>
      <c r="W105" s="41">
        <v>53.8285803842143</v>
      </c>
      <c r="X105" s="42">
        <v>165.35</v>
      </c>
      <c r="Y105" s="41">
        <v>19.9340554681519</v>
      </c>
      <c r="Z105" s="46">
        <v>1895</v>
      </c>
      <c r="AA105" s="46">
        <v>175</v>
      </c>
    </row>
    <row r="106" s="19" customFormat="1" ht="15" customHeight="1" spans="1:27">
      <c r="A106" s="33" t="s">
        <v>237</v>
      </c>
      <c r="B106" s="34">
        <v>124.228401909308</v>
      </c>
      <c r="C106" s="34">
        <v>94.5466357995227</v>
      </c>
      <c r="D106" s="35">
        <v>76.1071013925993</v>
      </c>
      <c r="E106" s="34">
        <v>1.5352553699284</v>
      </c>
      <c r="F106" s="35">
        <v>1.23583282593396</v>
      </c>
      <c r="G106" s="34">
        <v>1.61031599045346</v>
      </c>
      <c r="H106" s="35">
        <v>1.29625429105098</v>
      </c>
      <c r="I106" s="34">
        <v>12.9268735083532</v>
      </c>
      <c r="J106" s="35">
        <v>10.4057311449522</v>
      </c>
      <c r="K106" s="34">
        <v>13.6093212410501</v>
      </c>
      <c r="L106" s="40">
        <v>10.9550803454636</v>
      </c>
      <c r="M106" s="41">
        <v>1178.62468716558</v>
      </c>
      <c r="N106" s="42">
        <v>332.591561104373</v>
      </c>
      <c r="O106" s="41">
        <v>28.218614859002</v>
      </c>
      <c r="P106" s="42">
        <v>10.977507312549</v>
      </c>
      <c r="Q106" s="41">
        <v>0.93138277452412</v>
      </c>
      <c r="R106" s="42">
        <v>79.1746193907398</v>
      </c>
      <c r="S106" s="41">
        <v>6.71754293397187</v>
      </c>
      <c r="T106" s="41">
        <v>178.579710922451</v>
      </c>
      <c r="U106" s="41">
        <v>15.1515332121465</v>
      </c>
      <c r="V106" s="41">
        <v>483.684891203539</v>
      </c>
      <c r="W106" s="41">
        <v>41.0380756886001</v>
      </c>
      <c r="X106" s="42">
        <v>93.6163972319326</v>
      </c>
      <c r="Y106" s="41">
        <v>7.94285053175545</v>
      </c>
      <c r="Z106" s="46">
        <v>10475</v>
      </c>
      <c r="AA106" s="46">
        <v>556</v>
      </c>
    </row>
    <row r="107" s="19" customFormat="1" ht="15" customHeight="1" spans="1:27">
      <c r="A107" s="33" t="s">
        <v>238</v>
      </c>
      <c r="B107" s="34">
        <v>42.1923024523161</v>
      </c>
      <c r="C107" s="34">
        <v>26.2507674841054</v>
      </c>
      <c r="D107" s="35">
        <v>62.2169589198713</v>
      </c>
      <c r="E107" s="34">
        <v>0.684514078110808</v>
      </c>
      <c r="F107" s="35">
        <v>1.62236720521336</v>
      </c>
      <c r="G107" s="34">
        <v>0.976793823796549</v>
      </c>
      <c r="H107" s="35">
        <v>2.31509959642634</v>
      </c>
      <c r="I107" s="34">
        <v>8.46503178928247</v>
      </c>
      <c r="J107" s="35">
        <v>20.0629766504193</v>
      </c>
      <c r="K107" s="34">
        <v>5.81519527702089</v>
      </c>
      <c r="L107" s="40">
        <v>13.7825976280697</v>
      </c>
      <c r="M107" s="41">
        <v>812.772733918129</v>
      </c>
      <c r="N107" s="42">
        <v>94.3288742690059</v>
      </c>
      <c r="O107" s="41">
        <v>11.6058118502912</v>
      </c>
      <c r="P107" s="42">
        <v>10.1054093567251</v>
      </c>
      <c r="Q107" s="41">
        <v>1.24332533991514</v>
      </c>
      <c r="R107" s="42">
        <v>58.5950292397661</v>
      </c>
      <c r="S107" s="41">
        <v>7.20927595064581</v>
      </c>
      <c r="T107" s="41">
        <v>55.734649122807</v>
      </c>
      <c r="U107" s="41">
        <v>6.85734729979527</v>
      </c>
      <c r="V107" s="41">
        <v>488.925438596491</v>
      </c>
      <c r="W107" s="41">
        <v>60.1552461337539</v>
      </c>
      <c r="X107" s="42">
        <v>105.083333333333</v>
      </c>
      <c r="Y107" s="41">
        <v>12.9289934255987</v>
      </c>
      <c r="Z107" s="46">
        <v>2202</v>
      </c>
      <c r="AA107" s="46">
        <v>823</v>
      </c>
    </row>
    <row r="108" s="19" customFormat="1" ht="15" customHeight="1" spans="1:27">
      <c r="A108" s="33" t="s">
        <v>239</v>
      </c>
      <c r="B108" s="34">
        <v>53.6723735315272</v>
      </c>
      <c r="C108" s="34">
        <v>35.4355406377368</v>
      </c>
      <c r="D108" s="35">
        <v>66.0219369969206</v>
      </c>
      <c r="E108" s="34">
        <v>1.25547830256533</v>
      </c>
      <c r="F108" s="35">
        <v>2.33915182049451</v>
      </c>
      <c r="G108" s="34">
        <v>1.06451690242148</v>
      </c>
      <c r="H108" s="35">
        <v>1.98336095905314</v>
      </c>
      <c r="I108" s="34">
        <v>9.91608726923999</v>
      </c>
      <c r="J108" s="35">
        <v>18.475216609184</v>
      </c>
      <c r="K108" s="34">
        <v>6.00075041956365</v>
      </c>
      <c r="L108" s="40">
        <v>11.1803336143478</v>
      </c>
      <c r="M108" s="41">
        <v>839.214710526316</v>
      </c>
      <c r="N108" s="42">
        <v>144.162052631579</v>
      </c>
      <c r="O108" s="41">
        <v>17.1782084874522</v>
      </c>
      <c r="P108" s="42">
        <v>9.35292105263158</v>
      </c>
      <c r="Q108" s="41">
        <v>1.11448487917542</v>
      </c>
      <c r="R108" s="42">
        <v>66.57</v>
      </c>
      <c r="S108" s="41">
        <v>7.93241576500136</v>
      </c>
      <c r="T108" s="41">
        <v>24.0081578947368</v>
      </c>
      <c r="U108" s="41">
        <v>2.86078849591186</v>
      </c>
      <c r="V108" s="41">
        <v>470.510526315789</v>
      </c>
      <c r="W108" s="41">
        <v>56.0655718273465</v>
      </c>
      <c r="X108" s="42">
        <v>124.611052631579</v>
      </c>
      <c r="Y108" s="41">
        <v>14.8485305451127</v>
      </c>
      <c r="Z108" s="46">
        <v>4171</v>
      </c>
      <c r="AA108" s="46">
        <v>809</v>
      </c>
    </row>
    <row r="109" s="19" customFormat="1" ht="15" customHeight="1" spans="1:27">
      <c r="A109" s="33" t="s">
        <v>240</v>
      </c>
      <c r="B109" s="34">
        <v>79.4618237205524</v>
      </c>
      <c r="C109" s="34">
        <v>38.5024979691308</v>
      </c>
      <c r="D109" s="35">
        <v>48.4540829374047</v>
      </c>
      <c r="E109" s="34">
        <v>1.86409423233144</v>
      </c>
      <c r="F109" s="35">
        <v>2.34589913124445</v>
      </c>
      <c r="G109" s="34">
        <v>3.63078797725426</v>
      </c>
      <c r="H109" s="35">
        <v>4.56922306493097</v>
      </c>
      <c r="I109" s="34">
        <v>15.8773354995938</v>
      </c>
      <c r="J109" s="35">
        <v>19.9810862074227</v>
      </c>
      <c r="K109" s="34">
        <v>19.5871080422421</v>
      </c>
      <c r="L109" s="40">
        <v>24.6497086589972</v>
      </c>
      <c r="M109" s="41">
        <v>1225.73256198347</v>
      </c>
      <c r="N109" s="42">
        <v>129.597520661157</v>
      </c>
      <c r="O109" s="41">
        <v>10.5730666444435</v>
      </c>
      <c r="P109" s="42">
        <v>8.64247933884297</v>
      </c>
      <c r="Q109" s="41">
        <v>0.70508686861168</v>
      </c>
      <c r="R109" s="42">
        <v>83.5785123966942</v>
      </c>
      <c r="S109" s="41">
        <v>6.81865808161677</v>
      </c>
      <c r="T109" s="41">
        <v>148.705785123967</v>
      </c>
      <c r="U109" s="41">
        <v>12.131992714898</v>
      </c>
      <c r="V109" s="41">
        <v>682.611570247934</v>
      </c>
      <c r="W109" s="41">
        <v>55.6900902708611</v>
      </c>
      <c r="X109" s="42">
        <v>172.596694214876</v>
      </c>
      <c r="Y109" s="41">
        <v>14.081105419569</v>
      </c>
      <c r="Z109" s="46">
        <v>2462</v>
      </c>
      <c r="AA109" s="46">
        <v>357</v>
      </c>
    </row>
    <row r="110" s="19" customFormat="1" ht="15" customHeight="1" spans="1:27">
      <c r="A110" s="33" t="s">
        <v>241</v>
      </c>
      <c r="B110" s="34">
        <v>106.262985014176</v>
      </c>
      <c r="C110" s="34">
        <v>90.5706615363845</v>
      </c>
      <c r="D110" s="35">
        <v>85.2325591308226</v>
      </c>
      <c r="E110" s="34">
        <v>0.140893749156204</v>
      </c>
      <c r="F110" s="35">
        <v>0.132589677522618</v>
      </c>
      <c r="G110" s="34">
        <v>0.114810314567301</v>
      </c>
      <c r="H110" s="35">
        <v>0.108043562442731</v>
      </c>
      <c r="I110" s="34">
        <v>14.4271904954773</v>
      </c>
      <c r="J110" s="35">
        <v>13.5768729756205</v>
      </c>
      <c r="K110" s="34">
        <v>1.00942891859052</v>
      </c>
      <c r="L110" s="40">
        <v>0.949934653591617</v>
      </c>
      <c r="M110" s="41">
        <v>882.259975961538</v>
      </c>
      <c r="N110" s="42">
        <v>116.285336538462</v>
      </c>
      <c r="O110" s="41">
        <v>13.1803935015557</v>
      </c>
      <c r="P110" s="42">
        <v>9.09122596153846</v>
      </c>
      <c r="Q110" s="41">
        <v>1.03044751085192</v>
      </c>
      <c r="R110" s="42">
        <v>69.1009615384615</v>
      </c>
      <c r="S110" s="41">
        <v>7.83226751991682</v>
      </c>
      <c r="T110" s="41">
        <v>34.8641826923077</v>
      </c>
      <c r="U110" s="41">
        <v>3.95169039084094</v>
      </c>
      <c r="V110" s="41">
        <v>556.225961538462</v>
      </c>
      <c r="W110" s="41">
        <v>63.0455848268821</v>
      </c>
      <c r="X110" s="42">
        <v>96.6923076923077</v>
      </c>
      <c r="Y110" s="41">
        <v>10.9596162499525</v>
      </c>
      <c r="Z110" s="46">
        <v>7407</v>
      </c>
      <c r="AA110" s="46">
        <v>0</v>
      </c>
    </row>
    <row r="111" s="19" customFormat="1" ht="15" customHeight="1" spans="1:27">
      <c r="A111" s="33" t="s">
        <v>242</v>
      </c>
      <c r="B111" s="11">
        <v>44.2709242695289</v>
      </c>
      <c r="C111" s="11">
        <v>28.7680322003578</v>
      </c>
      <c r="D111" s="27">
        <v>64.9817745507483</v>
      </c>
      <c r="E111" s="11">
        <v>0.240011926058438</v>
      </c>
      <c r="F111" s="27">
        <v>0.542143472309736</v>
      </c>
      <c r="G111" s="11">
        <v>0.579129397734049</v>
      </c>
      <c r="H111" s="27">
        <v>1.30814842312352</v>
      </c>
      <c r="I111" s="11">
        <v>9.35599284436494</v>
      </c>
      <c r="J111" s="27">
        <v>21.1334933678006</v>
      </c>
      <c r="K111" s="11">
        <v>5.32775790101371</v>
      </c>
      <c r="L111" s="37">
        <v>12.0344401860178</v>
      </c>
      <c r="M111" s="38">
        <v>1577.60227272727</v>
      </c>
      <c r="N111" s="39">
        <v>130.754545454545</v>
      </c>
      <c r="O111" s="38">
        <v>8.28818186401977</v>
      </c>
      <c r="P111" s="39">
        <v>11.0977272727273</v>
      </c>
      <c r="Q111" s="38">
        <v>0.703455329938269</v>
      </c>
      <c r="R111" s="39">
        <v>167.727272727273</v>
      </c>
      <c r="S111" s="38">
        <v>10.6317844254443</v>
      </c>
      <c r="T111" s="38">
        <v>107.386363636364</v>
      </c>
      <c r="U111" s="38">
        <v>6.80693515043687</v>
      </c>
      <c r="V111" s="38">
        <v>753.409090909091</v>
      </c>
      <c r="W111" s="38">
        <v>47.7565926427476</v>
      </c>
      <c r="X111" s="39">
        <v>407.227272727273</v>
      </c>
      <c r="Y111" s="38">
        <v>25.8130505874133</v>
      </c>
      <c r="Z111" s="46">
        <v>1677</v>
      </c>
      <c r="AA111" s="46">
        <v>498</v>
      </c>
    </row>
    <row r="112" s="19" customFormat="1" ht="15" customHeight="1" spans="1:27">
      <c r="A112" s="33" t="s">
        <v>243</v>
      </c>
      <c r="B112" s="34">
        <v>41.1532582654528</v>
      </c>
      <c r="C112" s="34">
        <v>24.0621322472448</v>
      </c>
      <c r="D112" s="35">
        <v>58.4695678092746</v>
      </c>
      <c r="E112" s="34">
        <v>0.422184954480115</v>
      </c>
      <c r="F112" s="35">
        <v>1.02588463775304</v>
      </c>
      <c r="G112" s="34">
        <v>1.64595112601821</v>
      </c>
      <c r="H112" s="35">
        <v>3.99956454334977</v>
      </c>
      <c r="I112" s="34">
        <v>6.19765213224724</v>
      </c>
      <c r="J112" s="35">
        <v>15.0599305947302</v>
      </c>
      <c r="K112" s="34">
        <v>8.82533780546239</v>
      </c>
      <c r="L112" s="40">
        <v>21.4450524148924</v>
      </c>
      <c r="M112" s="41">
        <v>914.108579710145</v>
      </c>
      <c r="N112" s="42">
        <v>123.405344927536</v>
      </c>
      <c r="O112" s="41">
        <v>13.5000751187202</v>
      </c>
      <c r="P112" s="42">
        <v>8.04653913043478</v>
      </c>
      <c r="Q112" s="41">
        <v>0.880260759940166</v>
      </c>
      <c r="R112" s="42">
        <v>76.6678260869565</v>
      </c>
      <c r="S112" s="41">
        <v>8.38716841617077</v>
      </c>
      <c r="T112" s="41">
        <v>93.476231884058</v>
      </c>
      <c r="U112" s="41">
        <v>10.2259440463515</v>
      </c>
      <c r="V112" s="41">
        <v>525.508985507246</v>
      </c>
      <c r="W112" s="41">
        <v>57.4886832014945</v>
      </c>
      <c r="X112" s="42">
        <v>87.0036521739131</v>
      </c>
      <c r="Y112" s="41">
        <v>9.51786845732277</v>
      </c>
      <c r="Z112" s="46">
        <v>2087</v>
      </c>
      <c r="AA112" s="46">
        <v>1118</v>
      </c>
    </row>
    <row r="113" s="19" customFormat="1" ht="15" customHeight="1" spans="1:27">
      <c r="A113" s="33" t="s">
        <v>244</v>
      </c>
      <c r="B113" s="34">
        <v>65.530602891418</v>
      </c>
      <c r="C113" s="34">
        <v>45.2513841894802</v>
      </c>
      <c r="D113" s="35">
        <v>69.0538194261087</v>
      </c>
      <c r="E113" s="34">
        <v>0.99803137496155</v>
      </c>
      <c r="F113" s="35">
        <v>1.52300044700528</v>
      </c>
      <c r="G113" s="34">
        <v>0.826361119655491</v>
      </c>
      <c r="H113" s="35">
        <v>1.26103085153168</v>
      </c>
      <c r="I113" s="34">
        <v>7.29590895109197</v>
      </c>
      <c r="J113" s="35">
        <v>11.1335904587679</v>
      </c>
      <c r="K113" s="34">
        <v>11.1589172562289</v>
      </c>
      <c r="L113" s="40">
        <v>17.0285588165865</v>
      </c>
      <c r="M113" s="41">
        <v>661.047333333333</v>
      </c>
      <c r="N113" s="42">
        <v>84.5802222222222</v>
      </c>
      <c r="O113" s="41">
        <v>12.7948813885575</v>
      </c>
      <c r="P113" s="42">
        <v>0.266</v>
      </c>
      <c r="Q113" s="41">
        <v>0.0402391760146273</v>
      </c>
      <c r="R113" s="42">
        <v>44.7533333333333</v>
      </c>
      <c r="S113" s="41">
        <v>6.77006487684694</v>
      </c>
      <c r="T113" s="41">
        <v>26.7944444444444</v>
      </c>
      <c r="U113" s="41">
        <v>4.0533322038126</v>
      </c>
      <c r="V113" s="41">
        <v>392.7</v>
      </c>
      <c r="W113" s="41">
        <v>59.405730905805</v>
      </c>
      <c r="X113" s="42">
        <v>111.953333333333</v>
      </c>
      <c r="Y113" s="41">
        <v>16.9357514489633</v>
      </c>
      <c r="Z113" s="46">
        <v>3251</v>
      </c>
      <c r="AA113" s="46">
        <v>1673</v>
      </c>
    </row>
    <row r="114" s="19" customFormat="1" ht="15" customHeight="1" spans="1:27">
      <c r="A114" s="33" t="s">
        <v>245</v>
      </c>
      <c r="B114" s="34">
        <v>62.2308968795206</v>
      </c>
      <c r="C114" s="34">
        <v>47.1142798098781</v>
      </c>
      <c r="D114" s="35">
        <v>75.7088233857398</v>
      </c>
      <c r="E114" s="34">
        <v>0.350072328993594</v>
      </c>
      <c r="F114" s="35">
        <v>0.562537817302129</v>
      </c>
      <c r="G114" s="34">
        <v>0.587001446579872</v>
      </c>
      <c r="H114" s="35">
        <v>0.943263677713517</v>
      </c>
      <c r="I114" s="34">
        <v>4.76544740648894</v>
      </c>
      <c r="J114" s="35">
        <v>7.65768717059451</v>
      </c>
      <c r="K114" s="34">
        <v>9.41409588758008</v>
      </c>
      <c r="L114" s="40">
        <v>15.1276879486501</v>
      </c>
      <c r="M114" s="41">
        <v>1022.69</v>
      </c>
      <c r="N114" s="42">
        <v>168.684285714286</v>
      </c>
      <c r="O114" s="41">
        <v>16.4941757242454</v>
      </c>
      <c r="P114" s="42">
        <v>11.6628571428571</v>
      </c>
      <c r="Q114" s="41">
        <v>1.14040981557042</v>
      </c>
      <c r="R114" s="42">
        <v>65.1714285714286</v>
      </c>
      <c r="S114" s="41">
        <v>6.37254970435113</v>
      </c>
      <c r="T114" s="41">
        <v>66.7714285714286</v>
      </c>
      <c r="U114" s="41">
        <v>6.52899985053423</v>
      </c>
      <c r="V114" s="41">
        <v>568.571428571429</v>
      </c>
      <c r="W114" s="41">
        <v>55.5956769472106</v>
      </c>
      <c r="X114" s="42">
        <v>141.828571428571</v>
      </c>
      <c r="Y114" s="41">
        <v>13.8681879580881</v>
      </c>
      <c r="Z114" s="46">
        <v>4839</v>
      </c>
      <c r="AA114" s="46">
        <v>3362</v>
      </c>
    </row>
    <row r="115" s="19" customFormat="1" ht="15" customHeight="1" spans="1:27">
      <c r="A115" s="33" t="s">
        <v>246</v>
      </c>
      <c r="B115" s="34">
        <v>77.5193558406482</v>
      </c>
      <c r="C115" s="34">
        <v>43.8927224848076</v>
      </c>
      <c r="D115" s="35">
        <v>56.6216295386086</v>
      </c>
      <c r="E115" s="34">
        <v>0.806306549628629</v>
      </c>
      <c r="F115" s="35">
        <v>1.04013577110484</v>
      </c>
      <c r="G115" s="34">
        <v>1.07381498987171</v>
      </c>
      <c r="H115" s="35">
        <v>1.38522176587623</v>
      </c>
      <c r="I115" s="34">
        <v>9.90155300472654</v>
      </c>
      <c r="J115" s="35">
        <v>12.773007331331</v>
      </c>
      <c r="K115" s="34">
        <v>21.8449588116138</v>
      </c>
      <c r="L115" s="40">
        <v>28.1800055930794</v>
      </c>
      <c r="M115" s="41">
        <v>1112.9670503016</v>
      </c>
      <c r="N115" s="42">
        <v>188.744879096489</v>
      </c>
      <c r="O115" s="41">
        <v>16.9587122139278</v>
      </c>
      <c r="P115" s="42">
        <v>8.34190735386265</v>
      </c>
      <c r="Q115" s="41">
        <v>0.749519705152287</v>
      </c>
      <c r="R115" s="42">
        <v>125.862886434498</v>
      </c>
      <c r="S115" s="41">
        <v>11.3087702282283</v>
      </c>
      <c r="T115" s="41">
        <v>144.713955050921</v>
      </c>
      <c r="U115" s="41">
        <v>13.0025372280074</v>
      </c>
      <c r="V115" s="41">
        <v>476.051720883883</v>
      </c>
      <c r="W115" s="41">
        <v>42.7732088523986</v>
      </c>
      <c r="X115" s="42">
        <v>169.251701481946</v>
      </c>
      <c r="Y115" s="41">
        <v>15.2072517722857</v>
      </c>
      <c r="Z115" s="46">
        <v>7405</v>
      </c>
      <c r="AA115" s="46">
        <v>2284</v>
      </c>
    </row>
    <row r="116" s="19" customFormat="1" ht="15" customHeight="1" spans="1:27">
      <c r="A116" s="33" t="s">
        <v>247</v>
      </c>
      <c r="B116" s="34">
        <v>35.8870742962621</v>
      </c>
      <c r="C116" s="34">
        <v>20.000055376096</v>
      </c>
      <c r="D116" s="35">
        <v>55.7305262919667</v>
      </c>
      <c r="E116" s="34">
        <v>0.667651130595293</v>
      </c>
      <c r="F116" s="35">
        <v>1.86042229322894</v>
      </c>
      <c r="G116" s="34">
        <v>0.58084910013844</v>
      </c>
      <c r="H116" s="35">
        <v>1.61854682090632</v>
      </c>
      <c r="I116" s="34">
        <v>6.6497461928934</v>
      </c>
      <c r="J116" s="35">
        <v>18.5296414469374</v>
      </c>
      <c r="K116" s="34">
        <v>7.98877249653899</v>
      </c>
      <c r="L116" s="40">
        <v>22.2608631469606</v>
      </c>
      <c r="M116" s="41">
        <v>293.322857142857</v>
      </c>
      <c r="N116" s="42">
        <v>40.2514285714286</v>
      </c>
      <c r="O116" s="41">
        <v>13.7225680137927</v>
      </c>
      <c r="P116" s="42">
        <v>0</v>
      </c>
      <c r="Q116" s="41">
        <v>0</v>
      </c>
      <c r="R116" s="42">
        <v>47.1857142857143</v>
      </c>
      <c r="S116" s="41">
        <v>16.0866134829491</v>
      </c>
      <c r="T116" s="41">
        <v>32.4857142857143</v>
      </c>
      <c r="U116" s="41">
        <v>11.0750708629204</v>
      </c>
      <c r="V116" s="41">
        <v>144.857142857143</v>
      </c>
      <c r="W116" s="41">
        <v>49.3848806288536</v>
      </c>
      <c r="X116" s="42">
        <v>28.5428571428571</v>
      </c>
      <c r="Y116" s="41">
        <v>9.73086701148418</v>
      </c>
      <c r="Z116" s="46">
        <v>2167</v>
      </c>
      <c r="AA116" s="46">
        <v>1086</v>
      </c>
    </row>
    <row r="117" s="19" customFormat="1" ht="15" customHeight="1" spans="1:27">
      <c r="A117" s="33" t="s">
        <v>248</v>
      </c>
      <c r="B117" s="34">
        <v>51.7894623027469</v>
      </c>
      <c r="C117" s="34">
        <v>29.3422676797195</v>
      </c>
      <c r="D117" s="35">
        <v>56.6568301253885</v>
      </c>
      <c r="E117" s="34">
        <v>0.630406195207481</v>
      </c>
      <c r="F117" s="35">
        <v>1.21724800215592</v>
      </c>
      <c r="G117" s="34">
        <v>1.57732320280538</v>
      </c>
      <c r="H117" s="35">
        <v>3.04564506498403</v>
      </c>
      <c r="I117" s="34">
        <v>12.7966978375219</v>
      </c>
      <c r="J117" s="35">
        <v>24.7090764579017</v>
      </c>
      <c r="K117" s="34">
        <v>7.44276738749269</v>
      </c>
      <c r="L117" s="40">
        <v>14.3712003495698</v>
      </c>
      <c r="M117" s="41">
        <v>756.137142857143</v>
      </c>
      <c r="N117" s="42">
        <v>157.722857142857</v>
      </c>
      <c r="O117" s="41">
        <v>20.8590278407545</v>
      </c>
      <c r="P117" s="42">
        <v>9.30714285714286</v>
      </c>
      <c r="Q117" s="41">
        <v>1.23088026359542</v>
      </c>
      <c r="R117" s="42">
        <v>86.0357142857143</v>
      </c>
      <c r="S117" s="41">
        <v>11.3783213929446</v>
      </c>
      <c r="T117" s="41">
        <v>13.7857142857143</v>
      </c>
      <c r="U117" s="41">
        <v>1.8231764456939</v>
      </c>
      <c r="V117" s="41">
        <v>375.714285714286</v>
      </c>
      <c r="W117" s="41">
        <v>49.6886430277198</v>
      </c>
      <c r="X117" s="42">
        <v>113.571428571429</v>
      </c>
      <c r="Y117" s="41">
        <v>15.0199510292917</v>
      </c>
      <c r="Z117" s="46">
        <v>3422</v>
      </c>
      <c r="AA117" s="46">
        <v>1128</v>
      </c>
    </row>
    <row r="118" s="19" customFormat="1" ht="15" customHeight="1" spans="1:27">
      <c r="A118" s="33" t="s">
        <v>249</v>
      </c>
      <c r="B118" s="34">
        <v>46.3215978192493</v>
      </c>
      <c r="C118" s="34">
        <v>24.3953438876075</v>
      </c>
      <c r="D118" s="35">
        <v>52.6651606078014</v>
      </c>
      <c r="E118" s="34">
        <v>1.69444327951352</v>
      </c>
      <c r="F118" s="35">
        <v>3.65799834048338</v>
      </c>
      <c r="G118" s="34">
        <v>0.992702872719648</v>
      </c>
      <c r="H118" s="35">
        <v>2.14306699132715</v>
      </c>
      <c r="I118" s="34">
        <v>12.914793457748</v>
      </c>
      <c r="J118" s="35">
        <v>27.8807166975167</v>
      </c>
      <c r="K118" s="34">
        <v>6.32431432166073</v>
      </c>
      <c r="L118" s="40">
        <v>13.6530573628715</v>
      </c>
      <c r="M118" s="41">
        <v>870.640638297872</v>
      </c>
      <c r="N118" s="42">
        <v>187.68170212766</v>
      </c>
      <c r="O118" s="41">
        <v>21.556735795676</v>
      </c>
      <c r="P118" s="42">
        <v>23.773829787234</v>
      </c>
      <c r="Q118" s="41">
        <v>2.7306133830041</v>
      </c>
      <c r="R118" s="42">
        <v>86.1276595744681</v>
      </c>
      <c r="S118" s="41">
        <v>9.89244652568138</v>
      </c>
      <c r="T118" s="41">
        <v>25.4957446808511</v>
      </c>
      <c r="U118" s="41">
        <v>2.92838899993182</v>
      </c>
      <c r="V118" s="41">
        <v>388.893617021277</v>
      </c>
      <c r="W118" s="41">
        <v>44.6675241097837</v>
      </c>
      <c r="X118" s="42">
        <v>158.668085106383</v>
      </c>
      <c r="Y118" s="41">
        <v>18.224291185923</v>
      </c>
      <c r="Z118" s="46">
        <v>9538</v>
      </c>
      <c r="AA118" s="46">
        <v>3450</v>
      </c>
    </row>
    <row r="119" s="19" customFormat="1" ht="15" customHeight="1" spans="1:27">
      <c r="A119" s="33" t="s">
        <v>250</v>
      </c>
      <c r="B119" s="34">
        <v>185.464327722572</v>
      </c>
      <c r="C119" s="34">
        <v>170.257856418576</v>
      </c>
      <c r="D119" s="35">
        <v>91.8008646240899</v>
      </c>
      <c r="E119" s="34">
        <v>1.40320421821132</v>
      </c>
      <c r="F119" s="35">
        <v>0.756589817266807</v>
      </c>
      <c r="G119" s="34">
        <v>0.396197525856824</v>
      </c>
      <c r="H119" s="35">
        <v>0.213624652633729</v>
      </c>
      <c r="I119" s="34">
        <v>9.10616507807747</v>
      </c>
      <c r="J119" s="35">
        <v>4.90992806535767</v>
      </c>
      <c r="K119" s="34">
        <v>4.30090448184952</v>
      </c>
      <c r="L119" s="40">
        <v>2.31899284065185</v>
      </c>
      <c r="M119" s="41">
        <v>0</v>
      </c>
      <c r="N119" s="42">
        <v>0</v>
      </c>
      <c r="O119" s="41">
        <v>0</v>
      </c>
      <c r="P119" s="42">
        <v>0</v>
      </c>
      <c r="Q119" s="41">
        <v>0</v>
      </c>
      <c r="R119" s="42">
        <v>0</v>
      </c>
      <c r="S119" s="41">
        <v>0</v>
      </c>
      <c r="T119" s="41">
        <v>0</v>
      </c>
      <c r="U119" s="41">
        <v>0</v>
      </c>
      <c r="V119" s="41">
        <v>0</v>
      </c>
      <c r="W119" s="41">
        <v>0</v>
      </c>
      <c r="X119" s="42">
        <v>0</v>
      </c>
      <c r="Y119" s="41">
        <v>0</v>
      </c>
      <c r="Z119" s="46">
        <v>9862</v>
      </c>
      <c r="AA119" s="46">
        <v>400</v>
      </c>
    </row>
    <row r="120" s="19" customFormat="1" ht="15" customHeight="1" spans="1:27">
      <c r="A120" s="33" t="s">
        <v>251</v>
      </c>
      <c r="B120" s="34">
        <v>58.880198938992</v>
      </c>
      <c r="C120" s="34">
        <v>33.3769790745653</v>
      </c>
      <c r="D120" s="35">
        <v>56.6862539121996</v>
      </c>
      <c r="E120" s="34">
        <v>3.00400825228411</v>
      </c>
      <c r="F120" s="35">
        <v>5.1018989514568</v>
      </c>
      <c r="G120" s="34">
        <v>1.26324786324786</v>
      </c>
      <c r="H120" s="35">
        <v>2.14545447537764</v>
      </c>
      <c r="I120" s="34">
        <v>13.3578544061303</v>
      </c>
      <c r="J120" s="35">
        <v>22.6864967286725</v>
      </c>
      <c r="K120" s="34">
        <v>7.87810934276452</v>
      </c>
      <c r="L120" s="40">
        <v>13.3798959322935</v>
      </c>
      <c r="M120" s="41">
        <v>859.364969325153</v>
      </c>
      <c r="N120" s="42">
        <v>117.274417177914</v>
      </c>
      <c r="O120" s="41">
        <v>13.6466369195859</v>
      </c>
      <c r="P120" s="42">
        <v>12.8893251533742</v>
      </c>
      <c r="Q120" s="41">
        <v>1.4998662516458</v>
      </c>
      <c r="R120" s="42">
        <v>85.0662576687117</v>
      </c>
      <c r="S120" s="41">
        <v>9.89873461278192</v>
      </c>
      <c r="T120" s="41">
        <v>44.5521472392638</v>
      </c>
      <c r="U120" s="41">
        <v>5.18431037214025</v>
      </c>
      <c r="V120" s="41">
        <v>351.20981595092</v>
      </c>
      <c r="W120" s="41">
        <v>40.8685283304857</v>
      </c>
      <c r="X120" s="42">
        <v>248.373006134969</v>
      </c>
      <c r="Y120" s="41">
        <v>28.9019235133605</v>
      </c>
      <c r="Z120" s="46">
        <v>6786</v>
      </c>
      <c r="AA120" s="46">
        <v>1884</v>
      </c>
    </row>
    <row r="121" s="19" customFormat="1" ht="15" customHeight="1" spans="1:27">
      <c r="A121" s="33" t="s">
        <v>252</v>
      </c>
      <c r="B121" s="34">
        <v>62.7209815268195</v>
      </c>
      <c r="C121" s="34">
        <v>43.5012174493657</v>
      </c>
      <c r="D121" s="35">
        <v>69.3567230461222</v>
      </c>
      <c r="E121" s="34">
        <v>1.5885822390385</v>
      </c>
      <c r="F121" s="35">
        <v>2.53277643360735</v>
      </c>
      <c r="G121" s="34">
        <v>0.530937013131538</v>
      </c>
      <c r="H121" s="35">
        <v>0.846506225200748</v>
      </c>
      <c r="I121" s="34">
        <v>14.1594035165813</v>
      </c>
      <c r="J121" s="35">
        <v>22.5752262989169</v>
      </c>
      <c r="K121" s="34">
        <v>2.94084130870243</v>
      </c>
      <c r="L121" s="40">
        <v>4.68876799615281</v>
      </c>
      <c r="M121" s="41">
        <v>604.204252873563</v>
      </c>
      <c r="N121" s="42">
        <v>131.845632183908</v>
      </c>
      <c r="O121" s="41">
        <v>21.8213677836356</v>
      </c>
      <c r="P121" s="42">
        <v>10.9316091954023</v>
      </c>
      <c r="Q121" s="41">
        <v>1.8092572409764</v>
      </c>
      <c r="R121" s="42">
        <v>83.2528735632184</v>
      </c>
      <c r="S121" s="41">
        <v>13.7789287591526</v>
      </c>
      <c r="T121" s="41">
        <v>23.2103448275862</v>
      </c>
      <c r="U121" s="41">
        <v>3.84147326292376</v>
      </c>
      <c r="V121" s="41">
        <v>264.310344827586</v>
      </c>
      <c r="W121" s="41">
        <v>43.7451976828267</v>
      </c>
      <c r="X121" s="42">
        <v>90.6534482758621</v>
      </c>
      <c r="Y121" s="41">
        <v>15.003775270485</v>
      </c>
      <c r="Z121" s="46">
        <v>4493</v>
      </c>
      <c r="AA121" s="46">
        <v>1760</v>
      </c>
    </row>
    <row r="122" s="19" customFormat="1" ht="15" customHeight="1" spans="1:27">
      <c r="A122" s="33" t="s">
        <v>253</v>
      </c>
      <c r="B122" s="34">
        <v>48.2929301075269</v>
      </c>
      <c r="C122" s="34">
        <v>28.0346290322581</v>
      </c>
      <c r="D122" s="35">
        <v>58.0512074331324</v>
      </c>
      <c r="E122" s="34">
        <v>1.54121505376344</v>
      </c>
      <c r="F122" s="35">
        <v>3.19138857454257</v>
      </c>
      <c r="G122" s="34">
        <v>1.15881720430108</v>
      </c>
      <c r="H122" s="35">
        <v>2.39955869673036</v>
      </c>
      <c r="I122" s="34">
        <v>14.1353225806452</v>
      </c>
      <c r="J122" s="35">
        <v>29.2699625994366</v>
      </c>
      <c r="K122" s="34">
        <v>3.42294623655914</v>
      </c>
      <c r="L122" s="40">
        <v>7.08788269615813</v>
      </c>
      <c r="M122" s="41">
        <v>906.359166666667</v>
      </c>
      <c r="N122" s="42">
        <v>117.657708333333</v>
      </c>
      <c r="O122" s="41">
        <v>12.9813558090933</v>
      </c>
      <c r="P122" s="42">
        <v>27.530625</v>
      </c>
      <c r="Q122" s="41">
        <v>3.03749617287481</v>
      </c>
      <c r="R122" s="42">
        <v>111.679166666667</v>
      </c>
      <c r="S122" s="41">
        <v>12.3217341175454</v>
      </c>
      <c r="T122" s="41">
        <v>47.5625</v>
      </c>
      <c r="U122" s="41">
        <v>5.24764373211135</v>
      </c>
      <c r="V122" s="41">
        <v>497.6875</v>
      </c>
      <c r="W122" s="41">
        <v>54.9106268578222</v>
      </c>
      <c r="X122" s="42">
        <v>104.241666666667</v>
      </c>
      <c r="Y122" s="41">
        <v>11.5011433105529</v>
      </c>
      <c r="Z122" s="46">
        <v>9300</v>
      </c>
      <c r="AA122" s="46">
        <v>4148</v>
      </c>
    </row>
    <row r="123" s="19" customFormat="1" ht="15" customHeight="1" spans="1:27">
      <c r="A123" s="33" t="s">
        <v>254</v>
      </c>
      <c r="B123" s="34">
        <v>31.7931642583309</v>
      </c>
      <c r="C123" s="34">
        <v>17.4736714833382</v>
      </c>
      <c r="D123" s="35">
        <v>54.9604667888933</v>
      </c>
      <c r="E123" s="34">
        <v>0.449867295782955</v>
      </c>
      <c r="F123" s="35">
        <v>1.41498119573007</v>
      </c>
      <c r="G123" s="34">
        <v>0.352182247124742</v>
      </c>
      <c r="H123" s="35">
        <v>1.10772946116069</v>
      </c>
      <c r="I123" s="34">
        <v>11.4317163078738</v>
      </c>
      <c r="J123" s="35">
        <v>35.9565226505515</v>
      </c>
      <c r="K123" s="34">
        <v>2.08572692421115</v>
      </c>
      <c r="L123" s="40">
        <v>6.56029990366441</v>
      </c>
      <c r="M123" s="41">
        <v>685.118846153846</v>
      </c>
      <c r="N123" s="42">
        <v>94.7542307692308</v>
      </c>
      <c r="O123" s="41">
        <v>13.8303348829428</v>
      </c>
      <c r="P123" s="42">
        <v>10.0184615384615</v>
      </c>
      <c r="Q123" s="41">
        <v>1.46229542431998</v>
      </c>
      <c r="R123" s="42">
        <v>38.5115384615385</v>
      </c>
      <c r="S123" s="41">
        <v>5.62114714516123</v>
      </c>
      <c r="T123" s="41">
        <v>3.92307692307692</v>
      </c>
      <c r="U123" s="41">
        <v>0.572612612410312</v>
      </c>
      <c r="V123" s="41">
        <v>343.538461538462</v>
      </c>
      <c r="W123" s="41">
        <v>50.1429005298912</v>
      </c>
      <c r="X123" s="42">
        <v>194.373076923077</v>
      </c>
      <c r="Y123" s="41">
        <v>28.3707094052744</v>
      </c>
      <c r="Z123" s="46">
        <v>6782</v>
      </c>
      <c r="AA123" s="46">
        <v>4148</v>
      </c>
    </row>
    <row r="124" s="19" customFormat="1" ht="15" customHeight="1" spans="1:27">
      <c r="A124" s="33" t="s">
        <v>255</v>
      </c>
      <c r="B124" s="34">
        <v>30.1644663432383</v>
      </c>
      <c r="C124" s="34">
        <v>16.2234505761067</v>
      </c>
      <c r="D124" s="35">
        <v>53.7833170708269</v>
      </c>
      <c r="E124" s="34">
        <v>0.174044875682232</v>
      </c>
      <c r="F124" s="35">
        <v>0.576986424032148</v>
      </c>
      <c r="G124" s="34">
        <v>0.110946027895694</v>
      </c>
      <c r="H124" s="35">
        <v>0.367803715249761</v>
      </c>
      <c r="I124" s="34">
        <v>12.4722559126743</v>
      </c>
      <c r="J124" s="35">
        <v>41.3475105800111</v>
      </c>
      <c r="K124" s="34">
        <v>1.18376895087932</v>
      </c>
      <c r="L124" s="40">
        <v>3.92438220988012</v>
      </c>
      <c r="M124" s="41">
        <v>772.541470588235</v>
      </c>
      <c r="N124" s="42">
        <v>81.2076470588235</v>
      </c>
      <c r="O124" s="41">
        <v>10.5117524625558</v>
      </c>
      <c r="P124" s="42">
        <v>13.9573529411765</v>
      </c>
      <c r="Q124" s="41">
        <v>1.80668009065571</v>
      </c>
      <c r="R124" s="42">
        <v>107.961764705882</v>
      </c>
      <c r="S124" s="41">
        <v>13.9748827494888</v>
      </c>
      <c r="T124" s="41">
        <v>24.0088235294118</v>
      </c>
      <c r="U124" s="41">
        <v>3.10777148456907</v>
      </c>
      <c r="V124" s="41">
        <v>409.411764705882</v>
      </c>
      <c r="W124" s="41">
        <v>52.9954417067273</v>
      </c>
      <c r="X124" s="42">
        <v>135.994117647059</v>
      </c>
      <c r="Y124" s="41">
        <v>17.6034715060033</v>
      </c>
      <c r="Z124" s="46">
        <v>3298</v>
      </c>
      <c r="AA124" s="46">
        <v>1964</v>
      </c>
    </row>
    <row r="125" s="19" customFormat="1" ht="15" customHeight="1" spans="1:27">
      <c r="A125" s="33" t="s">
        <v>256</v>
      </c>
      <c r="B125" s="34">
        <v>34.8282205634481</v>
      </c>
      <c r="C125" s="34">
        <v>20.6679003130267</v>
      </c>
      <c r="D125" s="35">
        <v>59.3423952721762</v>
      </c>
      <c r="E125" s="34">
        <v>0.510016855285336</v>
      </c>
      <c r="F125" s="35">
        <v>1.46437815953363</v>
      </c>
      <c r="G125" s="34">
        <v>0.285167348904406</v>
      </c>
      <c r="H125" s="35">
        <v>0.818782424973175</v>
      </c>
      <c r="I125" s="34">
        <v>12.0491211172646</v>
      </c>
      <c r="J125" s="35">
        <v>34.5958562405283</v>
      </c>
      <c r="K125" s="34">
        <v>1.31601492896701</v>
      </c>
      <c r="L125" s="40">
        <v>3.77858790278869</v>
      </c>
      <c r="M125" s="41">
        <v>726.951904761905</v>
      </c>
      <c r="N125" s="42">
        <v>186.192380952381</v>
      </c>
      <c r="O125" s="41">
        <v>25.6127509581757</v>
      </c>
      <c r="P125" s="42">
        <v>5.41190476190476</v>
      </c>
      <c r="Q125" s="41">
        <v>0.744465311453761</v>
      </c>
      <c r="R125" s="42">
        <v>88.7428571428571</v>
      </c>
      <c r="S125" s="41">
        <v>12.2075279755849</v>
      </c>
      <c r="T125" s="41">
        <v>9.20476190476191</v>
      </c>
      <c r="U125" s="41">
        <v>1.26621332779597</v>
      </c>
      <c r="V125" s="41">
        <v>375.047619047619</v>
      </c>
      <c r="W125" s="41">
        <v>51.591806361723</v>
      </c>
      <c r="X125" s="42">
        <v>62.352380952381</v>
      </c>
      <c r="Y125" s="41">
        <v>8.57723606526665</v>
      </c>
      <c r="Z125" s="46">
        <v>4153</v>
      </c>
      <c r="AA125" s="46">
        <v>1771</v>
      </c>
    </row>
    <row r="126" s="19" customFormat="1" ht="15" customHeight="1" spans="1:27">
      <c r="A126" s="33" t="s">
        <v>257</v>
      </c>
      <c r="B126" s="34">
        <v>50.4856904373072</v>
      </c>
      <c r="C126" s="34">
        <v>27.2423008528398</v>
      </c>
      <c r="D126" s="35">
        <v>53.9604403086635</v>
      </c>
      <c r="E126" s="34">
        <v>2.53373253493014</v>
      </c>
      <c r="F126" s="35">
        <v>5.0187142395854</v>
      </c>
      <c r="G126" s="34">
        <v>1.30557067682816</v>
      </c>
      <c r="H126" s="35">
        <v>2.58602123793753</v>
      </c>
      <c r="I126" s="34">
        <v>12.0479767737253</v>
      </c>
      <c r="J126" s="35">
        <v>23.8641418377478</v>
      </c>
      <c r="K126" s="34">
        <v>7.35610959898385</v>
      </c>
      <c r="L126" s="40">
        <v>14.5706823760658</v>
      </c>
      <c r="M126" s="41">
        <v>819.947073170732</v>
      </c>
      <c r="N126" s="42">
        <v>109.170731707317</v>
      </c>
      <c r="O126" s="41">
        <v>13.3143632411729</v>
      </c>
      <c r="P126" s="42">
        <v>8.08365853658537</v>
      </c>
      <c r="Q126" s="41">
        <v>0.985875649915536</v>
      </c>
      <c r="R126" s="42">
        <v>96.1536585365854</v>
      </c>
      <c r="S126" s="41">
        <v>11.726812825218</v>
      </c>
      <c r="T126" s="41">
        <v>28.4878048780488</v>
      </c>
      <c r="U126" s="41">
        <v>3.47434679751786</v>
      </c>
      <c r="V126" s="41">
        <v>419.80487804878</v>
      </c>
      <c r="W126" s="41">
        <v>51.1990214716417</v>
      </c>
      <c r="X126" s="42">
        <v>158.246341463415</v>
      </c>
      <c r="Y126" s="41">
        <v>19.299580014534</v>
      </c>
      <c r="Z126" s="46">
        <v>5511</v>
      </c>
      <c r="AA126" s="46">
        <v>1882</v>
      </c>
    </row>
    <row r="127" s="19" customFormat="1" ht="15" customHeight="1" spans="1:27">
      <c r="A127" s="33" t="s">
        <v>258</v>
      </c>
      <c r="B127" s="34">
        <v>52.0055003088326</v>
      </c>
      <c r="C127" s="34">
        <v>28.0274204756022</v>
      </c>
      <c r="D127" s="35">
        <v>53.89318496921</v>
      </c>
      <c r="E127" s="34">
        <v>3.05539684990735</v>
      </c>
      <c r="F127" s="35">
        <v>5.87514172878445</v>
      </c>
      <c r="G127" s="34">
        <v>2.77753242742434</v>
      </c>
      <c r="H127" s="35">
        <v>5.34084358564011</v>
      </c>
      <c r="I127" s="34">
        <v>14.2050571340334</v>
      </c>
      <c r="J127" s="35">
        <v>27.3145283665712</v>
      </c>
      <c r="K127" s="34">
        <v>3.94009342186535</v>
      </c>
      <c r="L127" s="40">
        <v>7.57630134979427</v>
      </c>
      <c r="M127" s="41">
        <v>815.848787878788</v>
      </c>
      <c r="N127" s="42">
        <v>85.0524242424242</v>
      </c>
      <c r="O127" s="41">
        <v>10.4250230564859</v>
      </c>
      <c r="P127" s="42">
        <v>28.3781818181818</v>
      </c>
      <c r="Q127" s="41">
        <v>3.47836293193072</v>
      </c>
      <c r="R127" s="42">
        <v>92.7606060606061</v>
      </c>
      <c r="S127" s="41">
        <v>11.3698282621445</v>
      </c>
      <c r="T127" s="41">
        <v>20.4818181818182</v>
      </c>
      <c r="U127" s="41">
        <v>2.51049195465143</v>
      </c>
      <c r="V127" s="41">
        <v>487.272727272727</v>
      </c>
      <c r="W127" s="41">
        <v>59.7258627471445</v>
      </c>
      <c r="X127" s="42">
        <v>101.90303030303</v>
      </c>
      <c r="Y127" s="41">
        <v>12.4904310476429</v>
      </c>
      <c r="Z127" s="46">
        <v>12952</v>
      </c>
      <c r="AA127" s="46">
        <v>6596</v>
      </c>
    </row>
    <row r="128" s="19" customFormat="1" ht="15" customHeight="1" spans="1:27">
      <c r="A128" s="33" t="s">
        <v>259</v>
      </c>
      <c r="B128" s="34">
        <v>42.8927315789474</v>
      </c>
      <c r="C128" s="34">
        <v>24.2737552631579</v>
      </c>
      <c r="D128" s="35">
        <v>56.5917682777563</v>
      </c>
      <c r="E128" s="34">
        <v>0.649126315789474</v>
      </c>
      <c r="F128" s="35">
        <v>1.51337136128695</v>
      </c>
      <c r="G128" s="34">
        <v>0.349552631578947</v>
      </c>
      <c r="H128" s="35">
        <v>0.814946072939115</v>
      </c>
      <c r="I128" s="34">
        <v>12.8676315789474</v>
      </c>
      <c r="J128" s="35">
        <v>29.9995619427117</v>
      </c>
      <c r="K128" s="34">
        <v>4.75266578947368</v>
      </c>
      <c r="L128" s="40">
        <v>11.080352345306</v>
      </c>
      <c r="M128" s="41">
        <v>667.616896551724</v>
      </c>
      <c r="N128" s="42">
        <v>93.0596551724138</v>
      </c>
      <c r="O128" s="41">
        <v>13.9390802798838</v>
      </c>
      <c r="P128" s="42">
        <v>8.33655172413793</v>
      </c>
      <c r="Q128" s="41">
        <v>1.24870292636341</v>
      </c>
      <c r="R128" s="42">
        <v>68.4172413793103</v>
      </c>
      <c r="S128" s="41">
        <v>10.2479793026044</v>
      </c>
      <c r="T128" s="41">
        <v>14.2586206896552</v>
      </c>
      <c r="U128" s="41">
        <v>2.13574892476534</v>
      </c>
      <c r="V128" s="41">
        <v>329.413793103448</v>
      </c>
      <c r="W128" s="41">
        <v>49.3417399716645</v>
      </c>
      <c r="X128" s="42">
        <v>154.131034482759</v>
      </c>
      <c r="Y128" s="41">
        <v>23.0867485947185</v>
      </c>
      <c r="Z128" s="46">
        <v>3800</v>
      </c>
      <c r="AA128" s="46">
        <v>1670</v>
      </c>
    </row>
    <row r="129" s="19" customFormat="1" ht="15" customHeight="1" spans="1:27">
      <c r="A129" s="33" t="s">
        <v>260</v>
      </c>
      <c r="B129" s="34">
        <v>57.1310622931086</v>
      </c>
      <c r="C129" s="34">
        <v>28.3960136422911</v>
      </c>
      <c r="D129" s="35">
        <v>49.703283122247</v>
      </c>
      <c r="E129" s="34">
        <v>2.49085164008426</v>
      </c>
      <c r="F129" s="35">
        <v>4.35989029453898</v>
      </c>
      <c r="G129" s="34">
        <v>2.78506369746213</v>
      </c>
      <c r="H129" s="35">
        <v>4.87486769136809</v>
      </c>
      <c r="I129" s="34">
        <v>12.6329320894774</v>
      </c>
      <c r="J129" s="35">
        <v>22.1121953319625</v>
      </c>
      <c r="K129" s="34">
        <v>10.8262012237938</v>
      </c>
      <c r="L129" s="40">
        <v>18.9497635598834</v>
      </c>
      <c r="M129" s="41">
        <v>774.992790697674</v>
      </c>
      <c r="N129" s="42">
        <v>107.494186046512</v>
      </c>
      <c r="O129" s="41">
        <v>13.8703465808684</v>
      </c>
      <c r="P129" s="42">
        <v>4.36709302325581</v>
      </c>
      <c r="Q129" s="41">
        <v>0.563501115839337</v>
      </c>
      <c r="R129" s="42">
        <v>65.7476744186047</v>
      </c>
      <c r="S129" s="41">
        <v>8.48364981039584</v>
      </c>
      <c r="T129" s="41">
        <v>49.0872093023256</v>
      </c>
      <c r="U129" s="41">
        <v>6.33389237829369</v>
      </c>
      <c r="V129" s="41">
        <v>436.744186046512</v>
      </c>
      <c r="W129" s="41">
        <v>56.3546127510863</v>
      </c>
      <c r="X129" s="42">
        <v>111.552441860465</v>
      </c>
      <c r="Y129" s="41">
        <v>14.3939973635164</v>
      </c>
      <c r="Z129" s="46">
        <v>9969</v>
      </c>
      <c r="AA129" s="46">
        <v>4884</v>
      </c>
    </row>
    <row r="130" s="19" customFormat="1" ht="15" customHeight="1" spans="1:27">
      <c r="A130" s="33" t="s">
        <v>261</v>
      </c>
      <c r="B130" s="34">
        <v>59.8007216200799</v>
      </c>
      <c r="C130" s="34">
        <v>35.5663819167142</v>
      </c>
      <c r="D130" s="35">
        <v>59.4748373484037</v>
      </c>
      <c r="E130" s="34">
        <v>3.38663434112949</v>
      </c>
      <c r="F130" s="35">
        <v>5.66319978987064</v>
      </c>
      <c r="G130" s="34">
        <v>1.84455219623503</v>
      </c>
      <c r="H130" s="35">
        <v>3.08449822387371</v>
      </c>
      <c r="I130" s="34">
        <v>14.0863662293212</v>
      </c>
      <c r="J130" s="35">
        <v>23.5555121204277</v>
      </c>
      <c r="K130" s="34">
        <v>4.91678693667998</v>
      </c>
      <c r="L130" s="40">
        <v>8.22195251742417</v>
      </c>
      <c r="M130" s="41">
        <v>688.618333333333</v>
      </c>
      <c r="N130" s="42">
        <v>104.418333333333</v>
      </c>
      <c r="O130" s="41">
        <v>15.1634553247929</v>
      </c>
      <c r="P130" s="42">
        <v>11.7933333333333</v>
      </c>
      <c r="Q130" s="41">
        <v>1.71260809688967</v>
      </c>
      <c r="R130" s="42">
        <v>83.35</v>
      </c>
      <c r="S130" s="41">
        <v>12.1039472760673</v>
      </c>
      <c r="T130" s="41">
        <v>23.6666666666667</v>
      </c>
      <c r="U130" s="41">
        <v>3.43683365967118</v>
      </c>
      <c r="V130" s="41">
        <v>374.833333333333</v>
      </c>
      <c r="W130" s="41">
        <v>54.4326683140879</v>
      </c>
      <c r="X130" s="42">
        <v>90.5566666666667</v>
      </c>
      <c r="Y130" s="41">
        <v>13.1504873284911</v>
      </c>
      <c r="Z130" s="46">
        <v>7012</v>
      </c>
      <c r="AA130" s="46">
        <v>2442</v>
      </c>
    </row>
    <row r="131" s="19" customFormat="1" ht="15" customHeight="1" spans="1:27">
      <c r="A131" s="33" t="s">
        <v>262</v>
      </c>
      <c r="B131" s="34">
        <v>0</v>
      </c>
      <c r="C131" s="34">
        <v>0</v>
      </c>
      <c r="D131" s="35">
        <v>0</v>
      </c>
      <c r="E131" s="34">
        <v>0</v>
      </c>
      <c r="F131" s="35">
        <v>0</v>
      </c>
      <c r="G131" s="34">
        <v>0</v>
      </c>
      <c r="H131" s="35">
        <v>0</v>
      </c>
      <c r="I131" s="34">
        <v>0</v>
      </c>
      <c r="J131" s="35">
        <v>0</v>
      </c>
      <c r="K131" s="34">
        <v>0</v>
      </c>
      <c r="L131" s="40">
        <v>0</v>
      </c>
      <c r="M131" s="41">
        <v>0</v>
      </c>
      <c r="N131" s="42">
        <v>0</v>
      </c>
      <c r="O131" s="41">
        <v>0</v>
      </c>
      <c r="P131" s="42">
        <v>0</v>
      </c>
      <c r="Q131" s="41">
        <v>0</v>
      </c>
      <c r="R131" s="42">
        <v>0</v>
      </c>
      <c r="S131" s="41">
        <v>0</v>
      </c>
      <c r="T131" s="41">
        <v>0</v>
      </c>
      <c r="U131" s="41">
        <v>0</v>
      </c>
      <c r="V131" s="41">
        <v>0</v>
      </c>
      <c r="W131" s="41">
        <v>0</v>
      </c>
      <c r="X131" s="42">
        <v>0</v>
      </c>
      <c r="Y131" s="41">
        <v>0</v>
      </c>
      <c r="Z131" s="46">
        <v>0</v>
      </c>
      <c r="AA131" s="46">
        <v>0</v>
      </c>
    </row>
    <row r="132" s="19" customFormat="1" ht="15" customHeight="1" spans="1:27">
      <c r="A132" s="33" t="s">
        <v>263</v>
      </c>
      <c r="B132" s="34">
        <v>42.8731380569759</v>
      </c>
      <c r="C132" s="34">
        <v>26.9469569028488</v>
      </c>
      <c r="D132" s="35">
        <v>62.8527747771527</v>
      </c>
      <c r="E132" s="34">
        <v>0.605566106647188</v>
      </c>
      <c r="F132" s="35">
        <v>1.41246042182036</v>
      </c>
      <c r="G132" s="34">
        <v>0.677560262965668</v>
      </c>
      <c r="H132" s="35">
        <v>1.5803841138599</v>
      </c>
      <c r="I132" s="34">
        <v>11.6844265887509</v>
      </c>
      <c r="J132" s="35">
        <v>27.2534904564788</v>
      </c>
      <c r="K132" s="34">
        <v>2.95862819576333</v>
      </c>
      <c r="L132" s="40">
        <v>6.90089023068824</v>
      </c>
      <c r="M132" s="41">
        <v>747.955972222222</v>
      </c>
      <c r="N132" s="42">
        <v>142.401805555556</v>
      </c>
      <c r="O132" s="41">
        <v>19.0387951756667</v>
      </c>
      <c r="P132" s="42">
        <v>9.99861111111111</v>
      </c>
      <c r="Q132" s="41">
        <v>1.33679139982059</v>
      </c>
      <c r="R132" s="42">
        <v>131.338888888889</v>
      </c>
      <c r="S132" s="41">
        <v>17.5597085612771</v>
      </c>
      <c r="T132" s="41">
        <v>24.6055555555556</v>
      </c>
      <c r="U132" s="41">
        <v>3.28970640911536</v>
      </c>
      <c r="V132" s="41">
        <v>318.625</v>
      </c>
      <c r="W132" s="41">
        <v>42.5994325646396</v>
      </c>
      <c r="X132" s="42">
        <v>120.986111111111</v>
      </c>
      <c r="Y132" s="41">
        <v>16.1755658894806</v>
      </c>
      <c r="Z132" s="46">
        <v>6845</v>
      </c>
      <c r="AA132" s="46">
        <v>4223</v>
      </c>
    </row>
    <row r="133" s="19" customFormat="1" ht="15" customHeight="1" spans="1:27">
      <c r="A133" s="33" t="s">
        <v>264</v>
      </c>
      <c r="B133" s="34">
        <v>39.7717335701599</v>
      </c>
      <c r="C133" s="34">
        <v>23.6405506216696</v>
      </c>
      <c r="D133" s="35">
        <v>59.4405838004677</v>
      </c>
      <c r="E133" s="34">
        <v>0.683374777975133</v>
      </c>
      <c r="F133" s="35">
        <v>1.71824237122985</v>
      </c>
      <c r="G133" s="34">
        <v>0.636056838365897</v>
      </c>
      <c r="H133" s="35">
        <v>1.59926857913762</v>
      </c>
      <c r="I133" s="34">
        <v>12.441243339254</v>
      </c>
      <c r="J133" s="35">
        <v>31.2816219522009</v>
      </c>
      <c r="K133" s="34">
        <v>2.3705079928952</v>
      </c>
      <c r="L133" s="40">
        <v>5.96028329696386</v>
      </c>
      <c r="M133" s="41">
        <v>989.775142857143</v>
      </c>
      <c r="N133" s="42">
        <v>129.376</v>
      </c>
      <c r="O133" s="41">
        <v>13.0712516811178</v>
      </c>
      <c r="P133" s="42">
        <v>8.77057142857143</v>
      </c>
      <c r="Q133" s="41">
        <v>0.886117568405869</v>
      </c>
      <c r="R133" s="42">
        <v>116.794285714286</v>
      </c>
      <c r="S133" s="41">
        <v>11.8000827316334</v>
      </c>
      <c r="T133" s="41">
        <v>164.414285714286</v>
      </c>
      <c r="U133" s="41">
        <v>16.6112765006078</v>
      </c>
      <c r="V133" s="41">
        <v>263.114285714286</v>
      </c>
      <c r="W133" s="41">
        <v>26.5832383863232</v>
      </c>
      <c r="X133" s="42">
        <v>307.305714285714</v>
      </c>
      <c r="Y133" s="41">
        <v>31.0480331319119</v>
      </c>
      <c r="Z133" s="46">
        <v>2815</v>
      </c>
      <c r="AA133" s="46">
        <v>1310</v>
      </c>
    </row>
    <row r="134" s="19" customFormat="1" ht="15" customHeight="1" spans="1:27">
      <c r="A134" s="33" t="s">
        <v>265</v>
      </c>
      <c r="B134" s="34">
        <v>57.1471252693136</v>
      </c>
      <c r="C134" s="34">
        <v>32.408190212373</v>
      </c>
      <c r="D134" s="35">
        <v>56.7100970690039</v>
      </c>
      <c r="E134" s="34">
        <v>1.51560480147738</v>
      </c>
      <c r="F134" s="35">
        <v>2.65211031059722</v>
      </c>
      <c r="G134" s="34">
        <v>1.38134810710988</v>
      </c>
      <c r="H134" s="35">
        <v>2.41717864302025</v>
      </c>
      <c r="I134" s="34">
        <v>12.6623576485072</v>
      </c>
      <c r="J134" s="35">
        <v>22.1574708943523</v>
      </c>
      <c r="K134" s="34">
        <v>9.17962449984611</v>
      </c>
      <c r="L134" s="40">
        <v>16.0631430830263</v>
      </c>
      <c r="M134" s="41">
        <v>704.956818181818</v>
      </c>
      <c r="N134" s="42">
        <v>91.3929545454545</v>
      </c>
      <c r="O134" s="41">
        <v>12.9643337277267</v>
      </c>
      <c r="P134" s="42">
        <v>6.99068181818182</v>
      </c>
      <c r="Q134" s="41">
        <v>0.991646812667443</v>
      </c>
      <c r="R134" s="42">
        <v>84.4090909090909</v>
      </c>
      <c r="S134" s="41">
        <v>11.9736540922881</v>
      </c>
      <c r="T134" s="41">
        <v>112.272727272727</v>
      </c>
      <c r="U134" s="41">
        <v>15.9261850338996</v>
      </c>
      <c r="V134" s="41">
        <v>287</v>
      </c>
      <c r="W134" s="41">
        <v>40.7117134834177</v>
      </c>
      <c r="X134" s="42">
        <v>122.891363636364</v>
      </c>
      <c r="Y134" s="41">
        <v>17.4324668500005</v>
      </c>
      <c r="Z134" s="46">
        <v>3249</v>
      </c>
      <c r="AA134" s="46">
        <v>578</v>
      </c>
    </row>
    <row r="135" s="19" customFormat="1" ht="15" customHeight="1" spans="1:27">
      <c r="A135" s="33" t="s">
        <v>266</v>
      </c>
      <c r="B135" s="34">
        <v>107.066651937704</v>
      </c>
      <c r="C135" s="34">
        <v>81.3084788120246</v>
      </c>
      <c r="D135" s="35">
        <v>75.9419271458434</v>
      </c>
      <c r="E135" s="34">
        <v>0.634364360738863</v>
      </c>
      <c r="F135" s="35">
        <v>0.592494814452557</v>
      </c>
      <c r="G135" s="34">
        <v>0.138022455632017</v>
      </c>
      <c r="H135" s="35">
        <v>0.128912647527566</v>
      </c>
      <c r="I135" s="34">
        <v>13.2343716044911</v>
      </c>
      <c r="J135" s="35">
        <v>12.3608718167366</v>
      </c>
      <c r="K135" s="34">
        <v>11.7514147048171</v>
      </c>
      <c r="L135" s="40">
        <v>10.9757935754399</v>
      </c>
      <c r="M135" s="41">
        <v>2231.4847826087</v>
      </c>
      <c r="N135" s="42">
        <v>526.687391304348</v>
      </c>
      <c r="O135" s="41">
        <v>23.6025535737075</v>
      </c>
      <c r="P135" s="42">
        <v>33.5191304347826</v>
      </c>
      <c r="Q135" s="41">
        <v>1.50209988864891</v>
      </c>
      <c r="R135" s="42">
        <v>55.0347826086957</v>
      </c>
      <c r="S135" s="41">
        <v>2.46628536468699</v>
      </c>
      <c r="T135" s="41">
        <v>18.5</v>
      </c>
      <c r="U135" s="41">
        <v>0.829044416712211</v>
      </c>
      <c r="V135" s="41">
        <v>446.695652173913</v>
      </c>
      <c r="W135" s="41">
        <v>20.0178668326704</v>
      </c>
      <c r="X135" s="42">
        <v>1151.04782608696</v>
      </c>
      <c r="Y135" s="41">
        <v>51.582149923574</v>
      </c>
      <c r="Z135" s="46">
        <v>13805</v>
      </c>
      <c r="AA135" s="46">
        <v>1411</v>
      </c>
    </row>
    <row r="136" s="19" customFormat="1" ht="15" customHeight="1" spans="1:27">
      <c r="A136" s="33" t="s">
        <v>267</v>
      </c>
      <c r="B136" s="34">
        <v>43.287553008596</v>
      </c>
      <c r="C136" s="34">
        <v>27.693770773639</v>
      </c>
      <c r="D136" s="35">
        <v>63.9762907553115</v>
      </c>
      <c r="E136" s="34">
        <v>0.309856733524355</v>
      </c>
      <c r="F136" s="35">
        <v>0.715810231783775</v>
      </c>
      <c r="G136" s="34">
        <v>0.256045845272206</v>
      </c>
      <c r="H136" s="35">
        <v>0.591499928908805</v>
      </c>
      <c r="I136" s="34">
        <v>13.2320916905444</v>
      </c>
      <c r="J136" s="35">
        <v>30.5678902383713</v>
      </c>
      <c r="K136" s="34">
        <v>1.79578796561605</v>
      </c>
      <c r="L136" s="40">
        <v>4.14850884562461</v>
      </c>
      <c r="M136" s="41">
        <v>824.183636363636</v>
      </c>
      <c r="N136" s="42">
        <v>79.5854545454546</v>
      </c>
      <c r="O136" s="41">
        <v>9.65627695504753</v>
      </c>
      <c r="P136" s="42">
        <v>9.38</v>
      </c>
      <c r="Q136" s="41">
        <v>1.13809587889725</v>
      </c>
      <c r="R136" s="42">
        <v>125.272727272727</v>
      </c>
      <c r="S136" s="41">
        <v>15.1996135018454</v>
      </c>
      <c r="T136" s="41">
        <v>168.681818181818</v>
      </c>
      <c r="U136" s="41">
        <v>20.4665332747997</v>
      </c>
      <c r="V136" s="41">
        <v>425.127272727273</v>
      </c>
      <c r="W136" s="41">
        <v>51.5816201596732</v>
      </c>
      <c r="X136" s="42">
        <v>16.1363636363636</v>
      </c>
      <c r="Y136" s="41">
        <v>1.95786022973697</v>
      </c>
      <c r="Z136" s="46">
        <v>1745</v>
      </c>
      <c r="AA136" s="46">
        <v>433</v>
      </c>
    </row>
    <row r="137" s="19" customFormat="1" ht="15" customHeight="1" spans="1:27">
      <c r="A137" s="33" t="s">
        <v>268</v>
      </c>
      <c r="B137" s="34">
        <v>57.1491376912378</v>
      </c>
      <c r="C137" s="34">
        <v>33.7526518312471</v>
      </c>
      <c r="D137" s="35">
        <v>59.0606493725313</v>
      </c>
      <c r="E137" s="34">
        <v>2.0910060268892</v>
      </c>
      <c r="F137" s="35">
        <v>3.65885840340474</v>
      </c>
      <c r="G137" s="34">
        <v>2.06736207695874</v>
      </c>
      <c r="H137" s="35">
        <v>3.6174860382464</v>
      </c>
      <c r="I137" s="34">
        <v>13.609735744089</v>
      </c>
      <c r="J137" s="35">
        <v>23.8144201188458</v>
      </c>
      <c r="K137" s="34">
        <v>5.62838201205378</v>
      </c>
      <c r="L137" s="40">
        <v>9.8485860669718</v>
      </c>
      <c r="M137" s="41">
        <v>900.93625</v>
      </c>
      <c r="N137" s="42">
        <v>101.9175</v>
      </c>
      <c r="O137" s="41">
        <v>11.3123986297588</v>
      </c>
      <c r="P137" s="42">
        <v>8.34375</v>
      </c>
      <c r="Q137" s="41">
        <v>0.926119911369978</v>
      </c>
      <c r="R137" s="42">
        <v>98.01875</v>
      </c>
      <c r="S137" s="41">
        <v>10.8796543595621</v>
      </c>
      <c r="T137" s="41">
        <v>81.6125</v>
      </c>
      <c r="U137" s="41">
        <v>9.05863206192447</v>
      </c>
      <c r="V137" s="41">
        <v>461.54375</v>
      </c>
      <c r="W137" s="41">
        <v>51.2293461385309</v>
      </c>
      <c r="X137" s="42">
        <v>149.5</v>
      </c>
      <c r="Y137" s="41">
        <v>16.5938488988538</v>
      </c>
      <c r="Z137" s="46">
        <v>2157</v>
      </c>
      <c r="AA137" s="46">
        <v>113</v>
      </c>
    </row>
    <row r="138" s="19" customFormat="1" ht="15" customHeight="1" spans="1:27">
      <c r="A138" s="33" t="s">
        <v>269</v>
      </c>
      <c r="B138" s="34">
        <v>37.4920635611667</v>
      </c>
      <c r="C138" s="34">
        <v>19.8874706138441</v>
      </c>
      <c r="D138" s="35">
        <v>53.0444812177344</v>
      </c>
      <c r="E138" s="34">
        <v>1.24849804092294</v>
      </c>
      <c r="F138" s="35">
        <v>3.33003287185319</v>
      </c>
      <c r="G138" s="34">
        <v>0.727905964301263</v>
      </c>
      <c r="H138" s="35">
        <v>1.94149346598038</v>
      </c>
      <c r="I138" s="34">
        <v>11.9978667827601</v>
      </c>
      <c r="J138" s="35">
        <v>32.0010840779305</v>
      </c>
      <c r="K138" s="34">
        <v>3.63032215933827</v>
      </c>
      <c r="L138" s="40">
        <v>9.68290836650148</v>
      </c>
      <c r="M138" s="41">
        <v>692.609285714286</v>
      </c>
      <c r="N138" s="42">
        <v>100.346428571429</v>
      </c>
      <c r="O138" s="41">
        <v>14.4881725730751</v>
      </c>
      <c r="P138" s="42">
        <v>7.24142857142857</v>
      </c>
      <c r="Q138" s="41">
        <v>1.04552865819009</v>
      </c>
      <c r="R138" s="42">
        <v>59.9214285714286</v>
      </c>
      <c r="S138" s="41">
        <v>8.65154854365428</v>
      </c>
      <c r="T138" s="41">
        <v>56.5714285714286</v>
      </c>
      <c r="U138" s="41">
        <v>8.16787036187172</v>
      </c>
      <c r="V138" s="41">
        <v>182.642857142857</v>
      </c>
      <c r="W138" s="41">
        <v>26.3702582263965</v>
      </c>
      <c r="X138" s="42">
        <v>285.885714285714</v>
      </c>
      <c r="Y138" s="41">
        <v>41.2766216368123</v>
      </c>
      <c r="Z138" s="46">
        <v>2297</v>
      </c>
      <c r="AA138" s="46">
        <v>459</v>
      </c>
    </row>
    <row r="139" s="19" customFormat="1" ht="15" customHeight="1" spans="1:27">
      <c r="A139" s="33" t="s">
        <v>270</v>
      </c>
      <c r="B139" s="34">
        <v>56.0124030131827</v>
      </c>
      <c r="C139" s="34">
        <v>35.5680677966102</v>
      </c>
      <c r="D139" s="35">
        <v>63.5003425727675</v>
      </c>
      <c r="E139" s="34">
        <v>1.93080979284369</v>
      </c>
      <c r="F139" s="35">
        <v>3.44711115570112</v>
      </c>
      <c r="G139" s="34">
        <v>0.628097928436911</v>
      </c>
      <c r="H139" s="35">
        <v>1.12135508324663</v>
      </c>
      <c r="I139" s="34">
        <v>13.0237288135593</v>
      </c>
      <c r="J139" s="35">
        <v>23.2515087961753</v>
      </c>
      <c r="K139" s="34">
        <v>4.86169868173258</v>
      </c>
      <c r="L139" s="40">
        <v>8.67968239210941</v>
      </c>
      <c r="M139" s="41">
        <v>659.261176470588</v>
      </c>
      <c r="N139" s="42">
        <v>124.954117647059</v>
      </c>
      <c r="O139" s="41">
        <v>18.9536593548571</v>
      </c>
      <c r="P139" s="42">
        <v>6.94235294117647</v>
      </c>
      <c r="Q139" s="41">
        <v>1.05305047361396</v>
      </c>
      <c r="R139" s="42">
        <v>52.8176470588235</v>
      </c>
      <c r="S139" s="41">
        <v>8.01164226620888</v>
      </c>
      <c r="T139" s="41">
        <v>27.1764705882353</v>
      </c>
      <c r="U139" s="41">
        <v>4.12226164048168</v>
      </c>
      <c r="V139" s="41">
        <v>270.235294117647</v>
      </c>
      <c r="W139" s="41">
        <v>40.9906276544867</v>
      </c>
      <c r="X139" s="42">
        <v>177.135294117647</v>
      </c>
      <c r="Y139" s="41">
        <v>26.8687586103517</v>
      </c>
      <c r="Z139" s="46">
        <v>2655</v>
      </c>
      <c r="AA139" s="46">
        <v>288</v>
      </c>
    </row>
    <row r="140" s="19" customFormat="1" ht="15" customHeight="1" spans="1:27">
      <c r="A140" s="33" t="s">
        <v>271</v>
      </c>
      <c r="B140" s="34">
        <v>25.1278560188828</v>
      </c>
      <c r="C140" s="34">
        <v>15.7698229740362</v>
      </c>
      <c r="D140" s="35">
        <v>62.7583306836273</v>
      </c>
      <c r="E140" s="34">
        <v>0.438001573564123</v>
      </c>
      <c r="F140" s="35">
        <v>1.74309170362557</v>
      </c>
      <c r="G140" s="34">
        <v>0.339496459480724</v>
      </c>
      <c r="H140" s="35">
        <v>1.35107610942057</v>
      </c>
      <c r="I140" s="34">
        <v>7.11880409126672</v>
      </c>
      <c r="J140" s="35">
        <v>28.3303282457412</v>
      </c>
      <c r="K140" s="34">
        <v>1.46173092053501</v>
      </c>
      <c r="L140" s="40">
        <v>5.8171732575854</v>
      </c>
      <c r="M140" s="41">
        <v>963.964117647059</v>
      </c>
      <c r="N140" s="42">
        <v>162.458823529412</v>
      </c>
      <c r="O140" s="41">
        <v>16.8532023708473</v>
      </c>
      <c r="P140" s="42">
        <v>7.74647058823529</v>
      </c>
      <c r="Q140" s="41">
        <v>0.803605699260224</v>
      </c>
      <c r="R140" s="42">
        <v>71.7058823529412</v>
      </c>
      <c r="S140" s="41">
        <v>7.4386464226457</v>
      </c>
      <c r="T140" s="41">
        <v>133.705882352941</v>
      </c>
      <c r="U140" s="41">
        <v>13.8704210981737</v>
      </c>
      <c r="V140" s="41">
        <v>250.588235294118</v>
      </c>
      <c r="W140" s="41">
        <v>25.9955978346765</v>
      </c>
      <c r="X140" s="42">
        <v>337.758823529412</v>
      </c>
      <c r="Y140" s="41">
        <v>35.0385265743965</v>
      </c>
      <c r="Z140" s="46">
        <v>2542</v>
      </c>
      <c r="AA140" s="46">
        <v>566</v>
      </c>
    </row>
    <row r="141" s="19" customFormat="1" ht="15" customHeight="1" spans="1:27">
      <c r="A141" s="33" t="s">
        <v>272</v>
      </c>
      <c r="B141" s="34">
        <v>58.6710508241758</v>
      </c>
      <c r="C141" s="34">
        <v>33.8950480769231</v>
      </c>
      <c r="D141" s="35">
        <v>57.7713328818654</v>
      </c>
      <c r="E141" s="34">
        <v>1.19725274725275</v>
      </c>
      <c r="F141" s="35">
        <v>2.04061923288309</v>
      </c>
      <c r="G141" s="34">
        <v>0.850412087912088</v>
      </c>
      <c r="H141" s="35">
        <v>1.44945774102561</v>
      </c>
      <c r="I141" s="34">
        <v>14.8938873626374</v>
      </c>
      <c r="J141" s="35">
        <v>25.3854109538127</v>
      </c>
      <c r="K141" s="34">
        <v>7.83445054945055</v>
      </c>
      <c r="L141" s="40">
        <v>13.3531791904131</v>
      </c>
      <c r="M141" s="41">
        <v>572.96</v>
      </c>
      <c r="N141" s="42">
        <v>110.583939393939</v>
      </c>
      <c r="O141" s="41">
        <v>19.3004641500173</v>
      </c>
      <c r="P141" s="42">
        <v>6.81848484848485</v>
      </c>
      <c r="Q141" s="41">
        <v>1.1900455264739</v>
      </c>
      <c r="R141" s="42">
        <v>61.8848484848485</v>
      </c>
      <c r="S141" s="41">
        <v>10.8009020673081</v>
      </c>
      <c r="T141" s="41">
        <v>30.6484848484848</v>
      </c>
      <c r="U141" s="41">
        <v>5.34914912881961</v>
      </c>
      <c r="V141" s="41">
        <v>197.545454545455</v>
      </c>
      <c r="W141" s="41">
        <v>34.4780533624432</v>
      </c>
      <c r="X141" s="42">
        <v>165.478787878788</v>
      </c>
      <c r="Y141" s="41">
        <v>28.8813857649378</v>
      </c>
      <c r="Z141" s="46">
        <v>2912</v>
      </c>
      <c r="AA141" s="46">
        <v>1221</v>
      </c>
    </row>
    <row r="142" s="19" customFormat="1" ht="15" customHeight="1" spans="1:27">
      <c r="A142" s="33" t="s">
        <v>273</v>
      </c>
      <c r="B142" s="34">
        <v>49.6560114439583</v>
      </c>
      <c r="C142" s="34">
        <v>27.7345270952541</v>
      </c>
      <c r="D142" s="35">
        <v>55.8533121947486</v>
      </c>
      <c r="E142" s="34">
        <v>2.2394479973073</v>
      </c>
      <c r="F142" s="35">
        <v>4.5099232342387</v>
      </c>
      <c r="G142" s="34">
        <v>0.899966341299226</v>
      </c>
      <c r="H142" s="35">
        <v>1.81240159072165</v>
      </c>
      <c r="I142" s="34">
        <v>10.6795691686301</v>
      </c>
      <c r="J142" s="35">
        <v>21.507102278408</v>
      </c>
      <c r="K142" s="34">
        <v>8.10250084146752</v>
      </c>
      <c r="L142" s="40">
        <v>16.317260701883</v>
      </c>
      <c r="M142" s="41">
        <v>1035.452</v>
      </c>
      <c r="N142" s="42">
        <v>102.536857142857</v>
      </c>
      <c r="O142" s="41">
        <v>9.90261809749338</v>
      </c>
      <c r="P142" s="42">
        <v>7.652</v>
      </c>
      <c r="Q142" s="41">
        <v>0.739000938720482</v>
      </c>
      <c r="R142" s="42">
        <v>106.568571428571</v>
      </c>
      <c r="S142" s="41">
        <v>10.291985666991</v>
      </c>
      <c r="T142" s="41">
        <v>54.14</v>
      </c>
      <c r="U142" s="41">
        <v>5.22863445142798</v>
      </c>
      <c r="V142" s="41">
        <v>272.871428571429</v>
      </c>
      <c r="W142" s="41">
        <v>26.3528805363676</v>
      </c>
      <c r="X142" s="42">
        <v>491.683142857143</v>
      </c>
      <c r="Y142" s="41">
        <v>47.4848803089996</v>
      </c>
      <c r="Z142" s="46">
        <v>2971</v>
      </c>
      <c r="AA142" s="46">
        <v>613</v>
      </c>
    </row>
    <row r="143" s="19" customFormat="1" ht="15" customHeight="1" spans="1:27">
      <c r="A143" s="33" t="s">
        <v>274</v>
      </c>
      <c r="B143" s="34">
        <v>51.2280161725067</v>
      </c>
      <c r="C143" s="34">
        <v>32.5618490566038</v>
      </c>
      <c r="D143" s="35">
        <v>63.5625805749613</v>
      </c>
      <c r="E143" s="34">
        <v>1.74059299191375</v>
      </c>
      <c r="F143" s="35">
        <v>3.39773647695515</v>
      </c>
      <c r="G143" s="34">
        <v>2.1155795148248</v>
      </c>
      <c r="H143" s="35">
        <v>4.12973148852911</v>
      </c>
      <c r="I143" s="34">
        <v>12.3145552560647</v>
      </c>
      <c r="J143" s="35">
        <v>24.0387119708019</v>
      </c>
      <c r="K143" s="34">
        <v>2.49543935309973</v>
      </c>
      <c r="L143" s="40">
        <v>4.87123948875263</v>
      </c>
      <c r="M143" s="41">
        <v>749.4915</v>
      </c>
      <c r="N143" s="42">
        <v>84.8145</v>
      </c>
      <c r="O143" s="41">
        <v>11.3162724327094</v>
      </c>
      <c r="P143" s="42">
        <v>8.132</v>
      </c>
      <c r="Q143" s="41">
        <v>1.08500229822486</v>
      </c>
      <c r="R143" s="42">
        <v>85.265</v>
      </c>
      <c r="S143" s="41">
        <v>11.3763798522065</v>
      </c>
      <c r="T143" s="41">
        <v>96.45</v>
      </c>
      <c r="U143" s="41">
        <v>12.868724995547</v>
      </c>
      <c r="V143" s="41">
        <v>389.1</v>
      </c>
      <c r="W143" s="41">
        <v>51.9151985045861</v>
      </c>
      <c r="X143" s="42">
        <v>85.73</v>
      </c>
      <c r="Y143" s="41">
        <v>11.4384219167262</v>
      </c>
      <c r="Z143" s="46">
        <v>1855</v>
      </c>
      <c r="AA143" s="46">
        <v>484</v>
      </c>
    </row>
    <row r="144" s="19" customFormat="1" ht="15" customHeight="1" spans="1:27">
      <c r="A144" s="33" t="s">
        <v>275</v>
      </c>
      <c r="B144" s="34">
        <v>39.8601021711367</v>
      </c>
      <c r="C144" s="34">
        <v>20.7695146871009</v>
      </c>
      <c r="D144" s="35">
        <v>52.1060247109463</v>
      </c>
      <c r="E144" s="34">
        <v>0.814814814814815</v>
      </c>
      <c r="F144" s="35">
        <v>2.04418646825455</v>
      </c>
      <c r="G144" s="34">
        <v>0.733397190293742</v>
      </c>
      <c r="H144" s="35">
        <v>1.83992802413037</v>
      </c>
      <c r="I144" s="34">
        <v>13.3876117496807</v>
      </c>
      <c r="J144" s="35">
        <v>33.5864963220664</v>
      </c>
      <c r="K144" s="34">
        <v>4.15476372924649</v>
      </c>
      <c r="L144" s="40">
        <v>10.4233644746024</v>
      </c>
      <c r="M144" s="41">
        <v>933.826666666667</v>
      </c>
      <c r="N144" s="42">
        <v>107.872592592593</v>
      </c>
      <c r="O144" s="41">
        <v>11.5516718940623</v>
      </c>
      <c r="P144" s="42">
        <v>6.40962962962963</v>
      </c>
      <c r="Q144" s="41">
        <v>0.686383229182036</v>
      </c>
      <c r="R144" s="42">
        <v>77.0962962962963</v>
      </c>
      <c r="S144" s="41">
        <v>8.25595359912935</v>
      </c>
      <c r="T144" s="41">
        <v>59.1481481481482</v>
      </c>
      <c r="U144" s="41">
        <v>6.33395364037739</v>
      </c>
      <c r="V144" s="41">
        <v>308.888888888889</v>
      </c>
      <c r="W144" s="41">
        <v>33.0777541394787</v>
      </c>
      <c r="X144" s="42">
        <v>374.411111111111</v>
      </c>
      <c r="Y144" s="41">
        <v>40.0942834977702</v>
      </c>
      <c r="Z144" s="46">
        <v>1566</v>
      </c>
      <c r="AA144" s="46">
        <v>230</v>
      </c>
    </row>
    <row r="145" s="19" customFormat="1" ht="15" customHeight="1" spans="1:27">
      <c r="A145" s="33" t="s">
        <v>276</v>
      </c>
      <c r="B145" s="34">
        <v>29.6299203747073</v>
      </c>
      <c r="C145" s="34">
        <v>14.9308711943794</v>
      </c>
      <c r="D145" s="35">
        <v>50.3911958100458</v>
      </c>
      <c r="E145" s="34">
        <v>1.21658079625293</v>
      </c>
      <c r="F145" s="35">
        <v>4.10591989741365</v>
      </c>
      <c r="G145" s="34">
        <v>0.808290398126464</v>
      </c>
      <c r="H145" s="35">
        <v>2.72795332523552</v>
      </c>
      <c r="I145" s="34">
        <v>8.85058548009368</v>
      </c>
      <c r="J145" s="35">
        <v>29.8704328873213</v>
      </c>
      <c r="K145" s="34">
        <v>3.8235925058548</v>
      </c>
      <c r="L145" s="40">
        <v>12.9044980799837</v>
      </c>
      <c r="M145" s="41">
        <v>749.45</v>
      </c>
      <c r="N145" s="42">
        <v>92.2166666666667</v>
      </c>
      <c r="O145" s="41">
        <v>12.3045789134254</v>
      </c>
      <c r="P145" s="42">
        <v>7.7</v>
      </c>
      <c r="Q145" s="41">
        <v>1.02742010807926</v>
      </c>
      <c r="R145" s="42">
        <v>141.066666666667</v>
      </c>
      <c r="S145" s="41">
        <v>18.8226921964997</v>
      </c>
      <c r="T145" s="41">
        <v>41.1666666666667</v>
      </c>
      <c r="U145" s="41">
        <v>5.49291702804279</v>
      </c>
      <c r="V145" s="41">
        <v>370</v>
      </c>
      <c r="W145" s="41">
        <v>49.3695376609514</v>
      </c>
      <c r="X145" s="42">
        <v>97.3</v>
      </c>
      <c r="Y145" s="41">
        <v>12.9828540930015</v>
      </c>
      <c r="Z145" s="46">
        <v>2135</v>
      </c>
      <c r="AA145" s="46">
        <v>533</v>
      </c>
    </row>
    <row r="146" s="19" customFormat="1" ht="15" customHeight="1" spans="1:27">
      <c r="A146" s="33" t="s">
        <v>277</v>
      </c>
      <c r="B146" s="34">
        <v>32.7240789473684</v>
      </c>
      <c r="C146" s="34">
        <v>18.8848606811146</v>
      </c>
      <c r="D146" s="35">
        <v>57.7093726961358</v>
      </c>
      <c r="E146" s="34">
        <v>0.815092879256966</v>
      </c>
      <c r="F146" s="35">
        <v>2.49080464745216</v>
      </c>
      <c r="G146" s="34">
        <v>0.527089783281734</v>
      </c>
      <c r="H146" s="35">
        <v>1.61070930103022</v>
      </c>
      <c r="I146" s="34">
        <v>11.4181114551084</v>
      </c>
      <c r="J146" s="35">
        <v>34.8920789290131</v>
      </c>
      <c r="K146" s="34">
        <v>1.07892414860681</v>
      </c>
      <c r="L146" s="40">
        <v>3.29703442636871</v>
      </c>
      <c r="M146" s="41">
        <v>1056.3175</v>
      </c>
      <c r="N146" s="42">
        <v>242.885</v>
      </c>
      <c r="O146" s="41">
        <v>22.9935601748527</v>
      </c>
      <c r="P146" s="42">
        <v>23.4825</v>
      </c>
      <c r="Q146" s="41">
        <v>2.22305320133388</v>
      </c>
      <c r="R146" s="42">
        <v>120.325</v>
      </c>
      <c r="S146" s="41">
        <v>11.3909880315341</v>
      </c>
      <c r="T146" s="41">
        <v>21.625</v>
      </c>
      <c r="U146" s="41">
        <v>2.04720645071203</v>
      </c>
      <c r="V146" s="41">
        <v>459</v>
      </c>
      <c r="W146" s="41">
        <v>43.4528444336102</v>
      </c>
      <c r="X146" s="42">
        <v>189</v>
      </c>
      <c r="Y146" s="41">
        <v>17.8923477079571</v>
      </c>
      <c r="Z146" s="46">
        <v>1292</v>
      </c>
      <c r="AA146" s="46">
        <v>24</v>
      </c>
    </row>
    <row r="147" s="19" customFormat="1" ht="15" customHeight="1" spans="1:27">
      <c r="A147" s="33" t="s">
        <v>278</v>
      </c>
      <c r="B147" s="34">
        <v>30.9091782945736</v>
      </c>
      <c r="C147" s="34">
        <v>16.538015503876</v>
      </c>
      <c r="D147" s="35">
        <v>53.5051930085743</v>
      </c>
      <c r="E147" s="34">
        <v>0.773488372093023</v>
      </c>
      <c r="F147" s="35">
        <v>2.50245530541592</v>
      </c>
      <c r="G147" s="34">
        <v>0.793023255813953</v>
      </c>
      <c r="H147" s="35">
        <v>2.56565622112696</v>
      </c>
      <c r="I147" s="34">
        <v>10.1117312661499</v>
      </c>
      <c r="J147" s="35">
        <v>32.7143321953825</v>
      </c>
      <c r="K147" s="34">
        <v>2.69291989664083</v>
      </c>
      <c r="L147" s="40">
        <v>8.71236326950041</v>
      </c>
      <c r="M147" s="41">
        <v>0</v>
      </c>
      <c r="N147" s="42">
        <v>0</v>
      </c>
      <c r="O147" s="41">
        <v>0</v>
      </c>
      <c r="P147" s="42">
        <v>0</v>
      </c>
      <c r="Q147" s="41">
        <v>0</v>
      </c>
      <c r="R147" s="42">
        <v>0</v>
      </c>
      <c r="S147" s="41">
        <v>0</v>
      </c>
      <c r="T147" s="41">
        <v>0</v>
      </c>
      <c r="U147" s="41">
        <v>0</v>
      </c>
      <c r="V147" s="41">
        <v>0</v>
      </c>
      <c r="W147" s="41">
        <v>0</v>
      </c>
      <c r="X147" s="42">
        <v>0</v>
      </c>
      <c r="Y147" s="41">
        <v>0</v>
      </c>
      <c r="Z147" s="46">
        <v>1935</v>
      </c>
      <c r="AA147" s="46">
        <v>502</v>
      </c>
    </row>
    <row r="148" s="19" customFormat="1" ht="15" customHeight="1" spans="1:27">
      <c r="A148" s="33" t="s">
        <v>279</v>
      </c>
      <c r="B148" s="34">
        <v>26.6128325508607</v>
      </c>
      <c r="C148" s="34">
        <v>14.7555399061033</v>
      </c>
      <c r="D148" s="35">
        <v>55.4452062849885</v>
      </c>
      <c r="E148" s="34">
        <v>0.261189358372457</v>
      </c>
      <c r="F148" s="35">
        <v>0.981441407536341</v>
      </c>
      <c r="G148" s="34">
        <v>0.0289514866979656</v>
      </c>
      <c r="H148" s="35">
        <v>0.108787693465682</v>
      </c>
      <c r="I148" s="34">
        <v>9.68701095461659</v>
      </c>
      <c r="J148" s="35">
        <v>36.3997741920309</v>
      </c>
      <c r="K148" s="34">
        <v>1.88014084507042</v>
      </c>
      <c r="L148" s="40">
        <v>7.06479042197864</v>
      </c>
      <c r="M148" s="41">
        <v>611.81</v>
      </c>
      <c r="N148" s="42">
        <v>47.6466666666667</v>
      </c>
      <c r="O148" s="41">
        <v>7.78782083762388</v>
      </c>
      <c r="P148" s="42">
        <v>5.16333333333333</v>
      </c>
      <c r="Q148" s="41">
        <v>0.843943925946508</v>
      </c>
      <c r="R148" s="42">
        <v>55.5333333333333</v>
      </c>
      <c r="S148" s="41">
        <v>9.07689206344017</v>
      </c>
      <c r="T148" s="41">
        <v>0</v>
      </c>
      <c r="U148" s="41">
        <v>0</v>
      </c>
      <c r="V148" s="41">
        <v>278.333333333333</v>
      </c>
      <c r="W148" s="41">
        <v>45.4934266084787</v>
      </c>
      <c r="X148" s="42">
        <v>225.133333333333</v>
      </c>
      <c r="Y148" s="41">
        <v>36.7979165645108</v>
      </c>
      <c r="Z148" s="46">
        <v>639</v>
      </c>
      <c r="AA148" s="46">
        <v>92</v>
      </c>
    </row>
    <row r="149" s="19" customFormat="1" ht="15" customHeight="1" spans="1:27">
      <c r="A149" s="33" t="s">
        <v>280</v>
      </c>
      <c r="B149" s="34">
        <v>29.6891866731994</v>
      </c>
      <c r="C149" s="34">
        <v>16.1199461048506</v>
      </c>
      <c r="D149" s="35">
        <v>54.2956810581885</v>
      </c>
      <c r="E149" s="34">
        <v>0.867515923566879</v>
      </c>
      <c r="F149" s="35">
        <v>2.92199288958626</v>
      </c>
      <c r="G149" s="34">
        <v>0.286771190592847</v>
      </c>
      <c r="H149" s="35">
        <v>0.965911238153643</v>
      </c>
      <c r="I149" s="34">
        <v>11.0352768250857</v>
      </c>
      <c r="J149" s="35">
        <v>37.1693470304707</v>
      </c>
      <c r="K149" s="34">
        <v>1.37967662910338</v>
      </c>
      <c r="L149" s="40">
        <v>4.6470677836009</v>
      </c>
      <c r="M149" s="41">
        <v>1068.11</v>
      </c>
      <c r="N149" s="42">
        <v>144.006666666667</v>
      </c>
      <c r="O149" s="41">
        <v>13.4823816523267</v>
      </c>
      <c r="P149" s="42">
        <v>11.2033333333333</v>
      </c>
      <c r="Q149" s="41">
        <v>1.0488932163666</v>
      </c>
      <c r="R149" s="42">
        <v>60.8666666666667</v>
      </c>
      <c r="S149" s="41">
        <v>5.69853916419345</v>
      </c>
      <c r="T149" s="41">
        <v>40.6666666666667</v>
      </c>
      <c r="U149" s="41">
        <v>3.80734818199124</v>
      </c>
      <c r="V149" s="41">
        <v>627.033333333333</v>
      </c>
      <c r="W149" s="41">
        <v>58.7049398782273</v>
      </c>
      <c r="X149" s="42">
        <v>184.333333333333</v>
      </c>
      <c r="Y149" s="41">
        <v>17.2578979068947</v>
      </c>
      <c r="Z149" s="46">
        <v>2041</v>
      </c>
      <c r="AA149" s="46">
        <v>686</v>
      </c>
    </row>
    <row r="150" s="19" customFormat="1" ht="15" customHeight="1" spans="1:27">
      <c r="A150" s="33" t="s">
        <v>281</v>
      </c>
      <c r="B150" s="34">
        <v>32.2639526276832</v>
      </c>
      <c r="C150" s="34">
        <v>18.1153071798668</v>
      </c>
      <c r="D150" s="35">
        <v>56.1472036266363</v>
      </c>
      <c r="E150" s="34">
        <v>0.338934122871947</v>
      </c>
      <c r="F150" s="35">
        <v>1.05050403087046</v>
      </c>
      <c r="G150" s="34">
        <v>0.0547742413027387</v>
      </c>
      <c r="H150" s="35">
        <v>0.169769159826193</v>
      </c>
      <c r="I150" s="34">
        <v>12.1058475203553</v>
      </c>
      <c r="J150" s="35">
        <v>37.5212784994242</v>
      </c>
      <c r="K150" s="34">
        <v>1.64908956328645</v>
      </c>
      <c r="L150" s="40">
        <v>5.11124468324287</v>
      </c>
      <c r="M150" s="41">
        <v>791.92</v>
      </c>
      <c r="N150" s="42">
        <v>111.903333333333</v>
      </c>
      <c r="O150" s="41">
        <v>14.1306360911877</v>
      </c>
      <c r="P150" s="42">
        <v>12.0166666666667</v>
      </c>
      <c r="Q150" s="41">
        <v>1.51740916590901</v>
      </c>
      <c r="R150" s="42">
        <v>135.4</v>
      </c>
      <c r="S150" s="41">
        <v>17.0976866350136</v>
      </c>
      <c r="T150" s="41">
        <v>24.6666666666667</v>
      </c>
      <c r="U150" s="41">
        <v>3.11479274000741</v>
      </c>
      <c r="V150" s="41">
        <v>432</v>
      </c>
      <c r="W150" s="41">
        <v>54.5509647439135</v>
      </c>
      <c r="X150" s="42">
        <v>75.9333333333333</v>
      </c>
      <c r="Y150" s="41">
        <v>9.58851062396875</v>
      </c>
      <c r="Z150" s="46">
        <v>1351</v>
      </c>
      <c r="AA150" s="46">
        <v>530</v>
      </c>
    </row>
    <row r="151" s="19" customFormat="1" ht="15" customHeight="1" spans="1:27">
      <c r="A151" s="33" t="s">
        <v>282</v>
      </c>
      <c r="B151" s="34">
        <v>56.1657763567798</v>
      </c>
      <c r="C151" s="34">
        <v>43.3016322347926</v>
      </c>
      <c r="D151" s="35">
        <v>77.0961162536581</v>
      </c>
      <c r="E151" s="34">
        <v>0.365002459419577</v>
      </c>
      <c r="F151" s="35">
        <v>0.649866312006417</v>
      </c>
      <c r="G151" s="34">
        <v>0.0363994097393015</v>
      </c>
      <c r="H151" s="35">
        <v>0.0648070980236842</v>
      </c>
      <c r="I151" s="34">
        <v>9.63358747335629</v>
      </c>
      <c r="J151" s="35">
        <v>17.1520596673697</v>
      </c>
      <c r="K151" s="34">
        <v>2.82915477947204</v>
      </c>
      <c r="L151" s="40">
        <v>5.03715066894208</v>
      </c>
      <c r="M151" s="41">
        <v>0</v>
      </c>
      <c r="N151" s="42">
        <v>0</v>
      </c>
      <c r="O151" s="41">
        <v>0</v>
      </c>
      <c r="P151" s="42">
        <v>0</v>
      </c>
      <c r="Q151" s="41">
        <v>0</v>
      </c>
      <c r="R151" s="42">
        <v>0</v>
      </c>
      <c r="S151" s="41">
        <v>0</v>
      </c>
      <c r="T151" s="41">
        <v>0</v>
      </c>
      <c r="U151" s="41">
        <v>0</v>
      </c>
      <c r="V151" s="41">
        <v>0</v>
      </c>
      <c r="W151" s="41">
        <v>0</v>
      </c>
      <c r="X151" s="42">
        <v>0</v>
      </c>
      <c r="Y151" s="41">
        <v>0</v>
      </c>
      <c r="Z151" s="46">
        <v>12198</v>
      </c>
      <c r="AA151" s="46">
        <v>3605</v>
      </c>
    </row>
    <row r="152" s="19" customFormat="1" ht="15" customHeight="1" spans="1:27">
      <c r="A152" s="33" t="s">
        <v>283</v>
      </c>
      <c r="B152" s="34">
        <v>30.3126819672131</v>
      </c>
      <c r="C152" s="34">
        <v>15.111337704918</v>
      </c>
      <c r="D152" s="35">
        <v>49.8515364666934</v>
      </c>
      <c r="E152" s="34">
        <v>0.416918032786885</v>
      </c>
      <c r="F152" s="35">
        <v>1.3753914392591</v>
      </c>
      <c r="G152" s="34">
        <v>0.535737704918033</v>
      </c>
      <c r="H152" s="35">
        <v>1.76737150971167</v>
      </c>
      <c r="I152" s="34">
        <v>11.0407868852459</v>
      </c>
      <c r="J152" s="35">
        <v>36.4229958180139</v>
      </c>
      <c r="K152" s="34">
        <v>3.20790163934426</v>
      </c>
      <c r="L152" s="40">
        <v>10.5827047663219</v>
      </c>
      <c r="M152" s="41">
        <v>798.05</v>
      </c>
      <c r="N152" s="42">
        <v>244.4</v>
      </c>
      <c r="O152" s="41">
        <v>30.6246475784725</v>
      </c>
      <c r="P152" s="42">
        <v>24.65</v>
      </c>
      <c r="Q152" s="41">
        <v>3.08877889856525</v>
      </c>
      <c r="R152" s="42">
        <v>45.1</v>
      </c>
      <c r="S152" s="41">
        <v>5.6512749827705</v>
      </c>
      <c r="T152" s="41">
        <v>34</v>
      </c>
      <c r="U152" s="41">
        <v>4.26038468767621</v>
      </c>
      <c r="V152" s="41">
        <v>338</v>
      </c>
      <c r="W152" s="41">
        <v>42.3532360127812</v>
      </c>
      <c r="X152" s="42">
        <v>111.9</v>
      </c>
      <c r="Y152" s="41">
        <v>14.0216778397344</v>
      </c>
      <c r="Z152" s="46">
        <v>1525</v>
      </c>
      <c r="AA152" s="46">
        <v>339</v>
      </c>
    </row>
    <row r="153" s="19" customFormat="1" ht="15" customHeight="1" spans="1:27">
      <c r="A153" s="33" t="s">
        <v>284</v>
      </c>
      <c r="B153" s="34">
        <v>32.1847359735974</v>
      </c>
      <c r="C153" s="34">
        <v>18.0636138613861</v>
      </c>
      <c r="D153" s="35">
        <v>56.1247849794529</v>
      </c>
      <c r="E153" s="34">
        <v>0.724257425742574</v>
      </c>
      <c r="F153" s="35">
        <v>2.25031339805527</v>
      </c>
      <c r="G153" s="34">
        <v>0.777502750275027</v>
      </c>
      <c r="H153" s="35">
        <v>2.41574997201422</v>
      </c>
      <c r="I153" s="34">
        <v>10.8875137513751</v>
      </c>
      <c r="J153" s="35">
        <v>33.8281903580215</v>
      </c>
      <c r="K153" s="34">
        <v>1.73184818481848</v>
      </c>
      <c r="L153" s="40">
        <v>5.38096129245614</v>
      </c>
      <c r="M153" s="41">
        <v>684.253333333333</v>
      </c>
      <c r="N153" s="42">
        <v>114.865</v>
      </c>
      <c r="O153" s="41">
        <v>16.7869112804225</v>
      </c>
      <c r="P153" s="42">
        <v>10.455</v>
      </c>
      <c r="Q153" s="41">
        <v>1.52794286716421</v>
      </c>
      <c r="R153" s="42">
        <v>61.6666666666667</v>
      </c>
      <c r="S153" s="41">
        <v>9.01225666906993</v>
      </c>
      <c r="T153" s="41">
        <v>20.8333333333333</v>
      </c>
      <c r="U153" s="41">
        <v>3.04468130711822</v>
      </c>
      <c r="V153" s="41">
        <v>394.5</v>
      </c>
      <c r="W153" s="41">
        <v>57.6540852315906</v>
      </c>
      <c r="X153" s="42">
        <v>81.9333333333333</v>
      </c>
      <c r="Y153" s="41">
        <v>11.9741226446345</v>
      </c>
      <c r="Z153" s="46">
        <v>1818</v>
      </c>
      <c r="AA153" s="46">
        <v>339</v>
      </c>
    </row>
    <row r="154" s="19" customFormat="1" ht="15" customHeight="1" spans="1:27">
      <c r="A154" s="33" t="s">
        <v>285</v>
      </c>
      <c r="B154" s="34">
        <v>34.1096345811052</v>
      </c>
      <c r="C154" s="34">
        <v>17.8010160427807</v>
      </c>
      <c r="D154" s="35">
        <v>52.1876480395997</v>
      </c>
      <c r="E154" s="34">
        <v>0.79777183600713</v>
      </c>
      <c r="F154" s="35">
        <v>2.3388460351582</v>
      </c>
      <c r="G154" s="34">
        <v>1.10503565062389</v>
      </c>
      <c r="H154" s="35">
        <v>3.23965842552888</v>
      </c>
      <c r="I154" s="34">
        <v>11.7513368983957</v>
      </c>
      <c r="J154" s="35">
        <v>34.4516645889408</v>
      </c>
      <c r="K154" s="34">
        <v>2.65447415329768</v>
      </c>
      <c r="L154" s="40">
        <v>7.78218291077241</v>
      </c>
      <c r="M154" s="41">
        <v>610.25</v>
      </c>
      <c r="N154" s="42">
        <v>106.48</v>
      </c>
      <c r="O154" s="41">
        <v>17.4485866448177</v>
      </c>
      <c r="P154" s="42">
        <v>10.67</v>
      </c>
      <c r="Q154" s="41">
        <v>1.74846374436706</v>
      </c>
      <c r="R154" s="42">
        <v>116</v>
      </c>
      <c r="S154" s="41">
        <v>19.0086030315444</v>
      </c>
      <c r="T154" s="41">
        <v>18.5</v>
      </c>
      <c r="U154" s="41">
        <v>3.03154444899631</v>
      </c>
      <c r="V154" s="41">
        <v>268</v>
      </c>
      <c r="W154" s="41">
        <v>43.9164276935682</v>
      </c>
      <c r="X154" s="42">
        <v>90.6</v>
      </c>
      <c r="Y154" s="41">
        <v>14.8463744367063</v>
      </c>
      <c r="Z154" s="46">
        <v>1122</v>
      </c>
      <c r="AA154" s="46">
        <v>0</v>
      </c>
    </row>
    <row r="155" s="19" customFormat="1" ht="15" customHeight="1" spans="1:27">
      <c r="A155" s="33" t="s">
        <v>286</v>
      </c>
      <c r="B155" s="34">
        <v>41.7427222946545</v>
      </c>
      <c r="C155" s="34">
        <v>26.3916010430248</v>
      </c>
      <c r="D155" s="35">
        <v>63.2244367215227</v>
      </c>
      <c r="E155" s="34">
        <v>0.60599739243807</v>
      </c>
      <c r="F155" s="35">
        <v>1.45174382293623</v>
      </c>
      <c r="G155" s="34">
        <v>0.280052151238592</v>
      </c>
      <c r="H155" s="35">
        <v>0.67090054467879</v>
      </c>
      <c r="I155" s="34">
        <v>9.58109517601043</v>
      </c>
      <c r="J155" s="35">
        <v>22.9527319957217</v>
      </c>
      <c r="K155" s="34">
        <v>4.88397653194263</v>
      </c>
      <c r="L155" s="40">
        <v>11.7001869151406</v>
      </c>
      <c r="M155" s="41">
        <v>1232.77714285714</v>
      </c>
      <c r="N155" s="42">
        <v>180.458571428571</v>
      </c>
      <c r="O155" s="41">
        <v>14.6383774613416</v>
      </c>
      <c r="P155" s="42">
        <v>19.3185714285714</v>
      </c>
      <c r="Q155" s="41">
        <v>1.5670773538028</v>
      </c>
      <c r="R155" s="42">
        <v>75.0857142857143</v>
      </c>
      <c r="S155" s="41">
        <v>6.09077761708755</v>
      </c>
      <c r="T155" s="41">
        <v>5.26190476190476</v>
      </c>
      <c r="U155" s="41">
        <v>0.426833413678446</v>
      </c>
      <c r="V155" s="41">
        <v>373.285714285714</v>
      </c>
      <c r="W155" s="41">
        <v>30.2800645233063</v>
      </c>
      <c r="X155" s="42">
        <v>579.366666666667</v>
      </c>
      <c r="Y155" s="41">
        <v>46.9968696307833</v>
      </c>
      <c r="Z155" s="46">
        <v>3835</v>
      </c>
      <c r="AA155" s="46">
        <v>695</v>
      </c>
    </row>
    <row r="156" s="19" customFormat="1" ht="15" customHeight="1" spans="1:27">
      <c r="A156" s="33" t="s">
        <v>287</v>
      </c>
      <c r="B156" s="34">
        <v>83.7132606473595</v>
      </c>
      <c r="C156" s="34">
        <v>60.7896439522998</v>
      </c>
      <c r="D156" s="35">
        <v>72.6165048192007</v>
      </c>
      <c r="E156" s="34">
        <v>0.35236797274276</v>
      </c>
      <c r="F156" s="35">
        <v>0.420922527706934</v>
      </c>
      <c r="G156" s="34">
        <v>0.0481260647359455</v>
      </c>
      <c r="H156" s="35">
        <v>0.0574891771790799</v>
      </c>
      <c r="I156" s="34">
        <v>13.175468483816</v>
      </c>
      <c r="J156" s="35">
        <v>15.7388069487789</v>
      </c>
      <c r="K156" s="34">
        <v>9.34765417376491</v>
      </c>
      <c r="L156" s="40">
        <v>11.1662765271344</v>
      </c>
      <c r="M156" s="41">
        <v>1393.2126</v>
      </c>
      <c r="N156" s="42">
        <v>175.0974</v>
      </c>
      <c r="O156" s="41">
        <v>12.5678880595826</v>
      </c>
      <c r="P156" s="42">
        <v>2.5212</v>
      </c>
      <c r="Q156" s="41">
        <v>0.180963048999126</v>
      </c>
      <c r="R156" s="42">
        <v>90.576</v>
      </c>
      <c r="S156" s="41">
        <v>6.50123319298146</v>
      </c>
      <c r="T156" s="41">
        <v>9.25</v>
      </c>
      <c r="U156" s="41">
        <v>0.663933128368205</v>
      </c>
      <c r="V156" s="41">
        <v>498.1</v>
      </c>
      <c r="W156" s="41">
        <v>35.7519017556976</v>
      </c>
      <c r="X156" s="42">
        <v>617.668</v>
      </c>
      <c r="Y156" s="41">
        <v>44.334080814371</v>
      </c>
      <c r="Z156" s="46">
        <v>5870</v>
      </c>
      <c r="AA156" s="46">
        <v>1875</v>
      </c>
    </row>
    <row r="157" s="19" customFormat="1" ht="15" customHeight="1" spans="1:27">
      <c r="A157" s="33" t="s">
        <v>288</v>
      </c>
      <c r="B157" s="34">
        <v>30.0680853719421</v>
      </c>
      <c r="C157" s="34">
        <v>17.0691387918123</v>
      </c>
      <c r="D157" s="35">
        <v>56.7682929613479</v>
      </c>
      <c r="E157" s="34">
        <v>0.433624563155267</v>
      </c>
      <c r="F157" s="35">
        <v>1.44214225079959</v>
      </c>
      <c r="G157" s="34">
        <v>0.188342486270594</v>
      </c>
      <c r="H157" s="35">
        <v>0.62638669519791</v>
      </c>
      <c r="I157" s="34">
        <v>10.7775836245632</v>
      </c>
      <c r="J157" s="35">
        <v>35.8439305038698</v>
      </c>
      <c r="K157" s="34">
        <v>1.59939590614079</v>
      </c>
      <c r="L157" s="40">
        <v>5.31924758878481</v>
      </c>
      <c r="M157" s="41">
        <v>790.196785714286</v>
      </c>
      <c r="N157" s="42">
        <v>151.725</v>
      </c>
      <c r="O157" s="41">
        <v>19.2009133348791</v>
      </c>
      <c r="P157" s="42">
        <v>1.61821428571429</v>
      </c>
      <c r="Q157" s="41">
        <v>0.204786239955599</v>
      </c>
      <c r="R157" s="42">
        <v>36.5642857142857</v>
      </c>
      <c r="S157" s="41">
        <v>4.62723797101174</v>
      </c>
      <c r="T157" s="41">
        <v>4.27678571428571</v>
      </c>
      <c r="U157" s="41">
        <v>0.541230462032288</v>
      </c>
      <c r="V157" s="41">
        <v>385.017857142857</v>
      </c>
      <c r="W157" s="41">
        <v>48.7243005923931</v>
      </c>
      <c r="X157" s="42">
        <v>210.994642857143</v>
      </c>
      <c r="Y157" s="41">
        <v>26.7015313997282</v>
      </c>
      <c r="Z157" s="46">
        <v>4006</v>
      </c>
      <c r="AA157" s="46">
        <v>2621</v>
      </c>
    </row>
    <row r="158" s="19" customFormat="1" ht="15" customHeight="1" spans="1:27">
      <c r="A158" s="33" t="s">
        <v>289</v>
      </c>
      <c r="B158" s="34">
        <v>36.5677215189873</v>
      </c>
      <c r="C158" s="34">
        <v>21.5631329113924</v>
      </c>
      <c r="D158" s="35">
        <v>58.9676687955415</v>
      </c>
      <c r="E158" s="34">
        <v>0.044620253164557</v>
      </c>
      <c r="F158" s="35">
        <v>0.122020873357911</v>
      </c>
      <c r="G158" s="34">
        <v>0.516613924050633</v>
      </c>
      <c r="H158" s="35">
        <v>1.41275940253042</v>
      </c>
      <c r="I158" s="34">
        <v>11.4477848101266</v>
      </c>
      <c r="J158" s="35">
        <v>31.3057098845561</v>
      </c>
      <c r="K158" s="34">
        <v>2.99556962025316</v>
      </c>
      <c r="L158" s="40">
        <v>8.19184104401405</v>
      </c>
      <c r="M158" s="41">
        <v>858.28</v>
      </c>
      <c r="N158" s="42">
        <v>107.28</v>
      </c>
      <c r="O158" s="41">
        <v>12.4994174395302</v>
      </c>
      <c r="P158" s="42">
        <v>0</v>
      </c>
      <c r="Q158" s="41">
        <v>0</v>
      </c>
      <c r="R158" s="42">
        <v>89.8</v>
      </c>
      <c r="S158" s="41">
        <v>10.4627860371907</v>
      </c>
      <c r="T158" s="41">
        <v>0</v>
      </c>
      <c r="U158" s="41">
        <v>0</v>
      </c>
      <c r="V158" s="41">
        <v>548</v>
      </c>
      <c r="W158" s="41">
        <v>63.8486274875332</v>
      </c>
      <c r="X158" s="42">
        <v>113.2</v>
      </c>
      <c r="Y158" s="41">
        <v>13.1891690357459</v>
      </c>
      <c r="Z158" s="46">
        <v>632</v>
      </c>
      <c r="AA158" s="46">
        <v>0</v>
      </c>
    </row>
    <row r="159" s="19" customFormat="1" ht="15" customHeight="1" spans="1:27">
      <c r="A159" s="33" t="s">
        <v>290</v>
      </c>
      <c r="B159" s="34">
        <v>41.3694537601626</v>
      </c>
      <c r="C159" s="34">
        <v>21.3370706300813</v>
      </c>
      <c r="D159" s="35">
        <v>51.5768730082392</v>
      </c>
      <c r="E159" s="34">
        <v>3.18501016260163</v>
      </c>
      <c r="F159" s="35">
        <v>7.6989417870165</v>
      </c>
      <c r="G159" s="34">
        <v>0.620680894308943</v>
      </c>
      <c r="H159" s="35">
        <v>1.50033620919268</v>
      </c>
      <c r="I159" s="34">
        <v>9.91890243902439</v>
      </c>
      <c r="J159" s="35">
        <v>23.9763920899917</v>
      </c>
      <c r="K159" s="34">
        <v>6.30778963414634</v>
      </c>
      <c r="L159" s="40">
        <v>15.2474569055599</v>
      </c>
      <c r="M159" s="41">
        <v>756.982428571429</v>
      </c>
      <c r="N159" s="42">
        <v>110.085285714286</v>
      </c>
      <c r="O159" s="41">
        <v>14.5426474326541</v>
      </c>
      <c r="P159" s="42">
        <v>7.12571428571429</v>
      </c>
      <c r="Q159" s="41">
        <v>0.941331531190477</v>
      </c>
      <c r="R159" s="42">
        <v>95.8528571428571</v>
      </c>
      <c r="S159" s="41">
        <v>12.662494336064</v>
      </c>
      <c r="T159" s="41">
        <v>12</v>
      </c>
      <c r="U159" s="41">
        <v>1.5852415521251</v>
      </c>
      <c r="V159" s="41">
        <v>336.14</v>
      </c>
      <c r="W159" s="41">
        <v>44.4052579442776</v>
      </c>
      <c r="X159" s="42">
        <v>195.778571428571</v>
      </c>
      <c r="Y159" s="41">
        <v>25.8630272036886</v>
      </c>
      <c r="Z159" s="46">
        <v>3936</v>
      </c>
      <c r="AA159" s="46">
        <v>1811</v>
      </c>
    </row>
    <row r="160" s="19" customFormat="1" ht="15" customHeight="1" spans="1:27">
      <c r="A160" s="33" t="s">
        <v>291</v>
      </c>
      <c r="B160" s="34">
        <v>45.8455833750626</v>
      </c>
      <c r="C160" s="34">
        <v>21.5009614421632</v>
      </c>
      <c r="D160" s="35">
        <v>46.8986538272704</v>
      </c>
      <c r="E160" s="34">
        <v>0.765898848272409</v>
      </c>
      <c r="F160" s="35">
        <v>1.67060552377879</v>
      </c>
      <c r="G160" s="34">
        <v>0.520530796194291</v>
      </c>
      <c r="H160" s="35">
        <v>1.13540009281991</v>
      </c>
      <c r="I160" s="34">
        <v>11.6805207811718</v>
      </c>
      <c r="J160" s="35">
        <v>25.4779630256059</v>
      </c>
      <c r="K160" s="34">
        <v>11.3776715072609</v>
      </c>
      <c r="L160" s="40">
        <v>24.817377530525</v>
      </c>
      <c r="M160" s="41">
        <v>1162.76918918919</v>
      </c>
      <c r="N160" s="42">
        <v>238.876486486486</v>
      </c>
      <c r="O160" s="41">
        <v>20.5437578418342</v>
      </c>
      <c r="P160" s="42">
        <v>3.50081081081081</v>
      </c>
      <c r="Q160" s="41">
        <v>0.301075298809041</v>
      </c>
      <c r="R160" s="42">
        <v>72.9297297297297</v>
      </c>
      <c r="S160" s="41">
        <v>6.27207277315151</v>
      </c>
      <c r="T160" s="41">
        <v>10.972972972973</v>
      </c>
      <c r="U160" s="41">
        <v>0.943693131448086</v>
      </c>
      <c r="V160" s="41">
        <v>454.183783783784</v>
      </c>
      <c r="W160" s="41">
        <v>39.0605279196029</v>
      </c>
      <c r="X160" s="42">
        <v>382.305405405405</v>
      </c>
      <c r="Y160" s="41">
        <v>32.8788730351542</v>
      </c>
      <c r="Z160" s="46">
        <v>1997</v>
      </c>
      <c r="AA160" s="46">
        <v>600</v>
      </c>
    </row>
    <row r="161" s="19" customFormat="1" ht="15" customHeight="1" spans="1:27">
      <c r="A161" s="33" t="s">
        <v>292</v>
      </c>
      <c r="B161" s="34">
        <v>59.4390607388854</v>
      </c>
      <c r="C161" s="34">
        <v>30.150795241077</v>
      </c>
      <c r="D161" s="35">
        <v>50.7255580190421</v>
      </c>
      <c r="E161" s="34">
        <v>1.74639949906074</v>
      </c>
      <c r="F161" s="35">
        <v>2.93813441422407</v>
      </c>
      <c r="G161" s="34">
        <v>0.583907326236694</v>
      </c>
      <c r="H161" s="35">
        <v>0.982362976430242</v>
      </c>
      <c r="I161" s="34">
        <v>14.4221665623043</v>
      </c>
      <c r="J161" s="35">
        <v>24.2637861080285</v>
      </c>
      <c r="K161" s="34">
        <v>12.5357921102066</v>
      </c>
      <c r="L161" s="40">
        <v>21.090158482275</v>
      </c>
      <c r="M161" s="41">
        <v>1006.89358974359</v>
      </c>
      <c r="N161" s="42">
        <v>140.445128205128</v>
      </c>
      <c r="O161" s="41">
        <v>13.9483585590105</v>
      </c>
      <c r="P161" s="42">
        <v>3.9074358974359</v>
      </c>
      <c r="Q161" s="41">
        <v>0.388068405364557</v>
      </c>
      <c r="R161" s="42">
        <v>16.7076923076923</v>
      </c>
      <c r="S161" s="41">
        <v>1.65933048714184</v>
      </c>
      <c r="T161" s="41">
        <v>1.12820512820513</v>
      </c>
      <c r="U161" s="41">
        <v>0.112048099193126</v>
      </c>
      <c r="V161" s="41">
        <v>409.512820512821</v>
      </c>
      <c r="W161" s="41">
        <v>40.6709134593959</v>
      </c>
      <c r="X161" s="42">
        <v>435.192307692308</v>
      </c>
      <c r="Y161" s="41">
        <v>43.221280989894</v>
      </c>
      <c r="Z161" s="46">
        <v>3194</v>
      </c>
      <c r="AA161" s="46">
        <v>522</v>
      </c>
    </row>
    <row r="162" s="19" customFormat="1" ht="15" customHeight="1" spans="1:27">
      <c r="A162" s="33" t="s">
        <v>293</v>
      </c>
      <c r="B162" s="11">
        <v>117.494297542735</v>
      </c>
      <c r="C162" s="11">
        <v>98.3993696581197</v>
      </c>
      <c r="D162" s="27">
        <v>83.7482088203726</v>
      </c>
      <c r="E162" s="11">
        <v>0.174759615384615</v>
      </c>
      <c r="F162" s="27">
        <v>0.148738806086356</v>
      </c>
      <c r="G162" s="11">
        <v>0.0408653846153846</v>
      </c>
      <c r="H162" s="27">
        <v>0.0347807386996982</v>
      </c>
      <c r="I162" s="11">
        <v>13.2781784188034</v>
      </c>
      <c r="J162" s="27">
        <v>11.3011258388722</v>
      </c>
      <c r="K162" s="11">
        <v>5.60112446581197</v>
      </c>
      <c r="L162" s="37">
        <v>4.76714579596914</v>
      </c>
      <c r="M162" s="38">
        <v>1199.02323076923</v>
      </c>
      <c r="N162" s="39">
        <v>159.290615384615</v>
      </c>
      <c r="O162" s="38">
        <v>13.2850316238179</v>
      </c>
      <c r="P162" s="39">
        <v>2.93261538461538</v>
      </c>
      <c r="Q162" s="38">
        <v>0.244583700245238</v>
      </c>
      <c r="R162" s="39">
        <v>26.6338461538462</v>
      </c>
      <c r="S162" s="38">
        <v>2.22129525686998</v>
      </c>
      <c r="T162" s="38">
        <v>3.72307692307692</v>
      </c>
      <c r="U162" s="38">
        <v>0.31050915674823</v>
      </c>
      <c r="V162" s="38">
        <v>414.461538461538</v>
      </c>
      <c r="W162" s="38">
        <v>34.5665978627988</v>
      </c>
      <c r="X162" s="39">
        <v>591.981538461539</v>
      </c>
      <c r="Y162" s="38">
        <v>49.3719823995198</v>
      </c>
      <c r="Z162" s="46">
        <v>3744</v>
      </c>
      <c r="AA162" s="46">
        <v>1936</v>
      </c>
    </row>
    <row r="163" s="19" customFormat="1" ht="15" customHeight="1" spans="1:27">
      <c r="A163" s="33" t="s">
        <v>294</v>
      </c>
      <c r="B163" s="34">
        <v>67.3490834575261</v>
      </c>
      <c r="C163" s="34">
        <v>46.6545976154993</v>
      </c>
      <c r="D163" s="35">
        <v>69.2728025689052</v>
      </c>
      <c r="E163" s="34">
        <v>1.15171385991058</v>
      </c>
      <c r="F163" s="35">
        <v>1.71006612233545</v>
      </c>
      <c r="G163" s="34">
        <v>0.440760059612519</v>
      </c>
      <c r="H163" s="35">
        <v>0.654441065839427</v>
      </c>
      <c r="I163" s="34">
        <v>13.3862146050671</v>
      </c>
      <c r="J163" s="35">
        <v>19.8758675216555</v>
      </c>
      <c r="K163" s="34">
        <v>5.71579731743666</v>
      </c>
      <c r="L163" s="40">
        <v>8.48682272126442</v>
      </c>
      <c r="M163" s="41">
        <v>642.961818181818</v>
      </c>
      <c r="N163" s="42">
        <v>210.689090909091</v>
      </c>
      <c r="O163" s="41">
        <v>32.7685229435369</v>
      </c>
      <c r="P163" s="42">
        <v>0</v>
      </c>
      <c r="Q163" s="41">
        <v>0</v>
      </c>
      <c r="R163" s="42">
        <v>73.1</v>
      </c>
      <c r="S163" s="41">
        <v>11.3692598740488</v>
      </c>
      <c r="T163" s="41">
        <v>15.8636363636364</v>
      </c>
      <c r="U163" s="41">
        <v>2.4672750255211</v>
      </c>
      <c r="V163" s="41">
        <v>270</v>
      </c>
      <c r="W163" s="41">
        <v>41.993162325488</v>
      </c>
      <c r="X163" s="42">
        <v>73.3090909090909</v>
      </c>
      <c r="Y163" s="41">
        <v>11.4017798314052</v>
      </c>
      <c r="Z163" s="46">
        <v>1342</v>
      </c>
      <c r="AA163" s="46">
        <v>0</v>
      </c>
    </row>
    <row r="164" s="19" customFormat="1" ht="15" customHeight="1" spans="1:27">
      <c r="A164" s="33" t="s">
        <v>295</v>
      </c>
      <c r="B164" s="34">
        <v>52.5417698019802</v>
      </c>
      <c r="C164" s="34">
        <v>34.672400990099</v>
      </c>
      <c r="D164" s="35">
        <v>65.9901657686306</v>
      </c>
      <c r="E164" s="34">
        <v>0.644554455445544</v>
      </c>
      <c r="F164" s="35">
        <v>1.22674675382033</v>
      </c>
      <c r="G164" s="34">
        <v>1.29115099009901</v>
      </c>
      <c r="H164" s="35">
        <v>2.45738009009805</v>
      </c>
      <c r="I164" s="34">
        <v>12.9003712871287</v>
      </c>
      <c r="J164" s="35">
        <v>24.5526013603039</v>
      </c>
      <c r="K164" s="34">
        <v>3.03329207920792</v>
      </c>
      <c r="L164" s="40">
        <v>5.77310602714719</v>
      </c>
      <c r="M164" s="41">
        <v>1110.39220930233</v>
      </c>
      <c r="N164" s="42">
        <v>261.438720930233</v>
      </c>
      <c r="O164" s="41">
        <v>23.5447185904247</v>
      </c>
      <c r="P164" s="42">
        <v>0</v>
      </c>
      <c r="Q164" s="41">
        <v>0</v>
      </c>
      <c r="R164" s="42">
        <v>105.111627906977</v>
      </c>
      <c r="S164" s="41">
        <v>9.46617123448838</v>
      </c>
      <c r="T164" s="41">
        <v>16.6104651162791</v>
      </c>
      <c r="U164" s="41">
        <v>1.49590973145567</v>
      </c>
      <c r="V164" s="41">
        <v>452.511627906977</v>
      </c>
      <c r="W164" s="41">
        <v>40.75241379722</v>
      </c>
      <c r="X164" s="42">
        <v>274.71976744186</v>
      </c>
      <c r="Y164" s="41">
        <v>24.7407866464112</v>
      </c>
      <c r="Z164" s="46">
        <v>1616</v>
      </c>
      <c r="AA164" s="46">
        <v>639</v>
      </c>
    </row>
    <row r="165" s="20" customFormat="1" ht="24" customHeight="1" spans="1:27">
      <c r="A165" s="47" t="s">
        <v>50</v>
      </c>
      <c r="Z165" s="48"/>
      <c r="AA165" s="48"/>
    </row>
  </sheetData>
  <protectedRanges>
    <protectedRange sqref="A1 Q1" name="区域1"/>
  </protectedRanges>
  <mergeCells count="33">
    <mergeCell ref="A1:Y1"/>
    <mergeCell ref="V2:Y2"/>
    <mergeCell ref="B3:L3"/>
    <mergeCell ref="M3:Y3"/>
    <mergeCell ref="C4:L4"/>
    <mergeCell ref="N4:Y4"/>
    <mergeCell ref="A3:A6"/>
    <mergeCell ref="B4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4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3:Z6"/>
    <mergeCell ref="AA3:AA6"/>
  </mergeCells>
  <printOptions horizontalCentered="1"/>
  <pageMargins left="0.751388888888889" right="0.751388888888889" top="1" bottom="1" header="0.511805555555556" footer="0.511805555555556"/>
  <pageSetup paperSize="8" scale="90" firstPageNumber="15" orientation="landscape" useFirstPageNumber="1" horizontalDpi="600"/>
  <headerFooter>
    <oddFooter>&amp;C&amp;P 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BE150"/>
  <sheetViews>
    <sheetView workbookViewId="0">
      <pane xSplit="1" ySplit="4" topLeftCell="AN134" activePane="bottomRight" state="frozen"/>
      <selection/>
      <selection pane="topRight"/>
      <selection pane="bottomLeft"/>
      <selection pane="bottomRight" activeCell="B5" sqref="B5:AW149"/>
    </sheetView>
  </sheetViews>
  <sheetFormatPr defaultColWidth="10" defaultRowHeight="13.5"/>
  <cols>
    <col min="1" max="1" width="28.375" style="1" customWidth="1"/>
    <col min="2" max="56" width="14.3583333333333" style="1" customWidth="1"/>
    <col min="57" max="57" width="9.76666666666667" style="1" customWidth="1"/>
    <col min="58" max="16384" width="10" style="1"/>
  </cols>
  <sheetData>
    <row r="1" s="1" customFormat="1" ht="19.9" customHeight="1" spans="1:56">
      <c r="A1" s="14" t="s">
        <v>299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7"/>
      <c r="AI1" s="17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</row>
    <row r="2" s="1" customFormat="1" ht="8.5" customHeight="1" spans="1:56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7"/>
      <c r="AI2" s="17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</row>
    <row r="3" s="1" customFormat="1" ht="19.9" customHeight="1" spans="1:56">
      <c r="A3" s="15" t="s">
        <v>300</v>
      </c>
      <c r="B3" s="15"/>
      <c r="C3" s="15"/>
      <c r="D3" s="15"/>
      <c r="E3" s="15"/>
      <c r="F3" s="15"/>
      <c r="G3" s="10"/>
      <c r="H3" s="10"/>
      <c r="I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3"/>
      <c r="BA3" s="13"/>
      <c r="BB3" s="13"/>
      <c r="BC3" s="13"/>
      <c r="BD3" s="13"/>
    </row>
    <row r="4" s="1" customFormat="1" ht="56.95" customHeight="1" spans="1:57">
      <c r="A4" s="6" t="s">
        <v>6</v>
      </c>
      <c r="B4" s="6" t="s">
        <v>301</v>
      </c>
      <c r="C4" s="6" t="s">
        <v>302</v>
      </c>
      <c r="D4" s="6" t="s">
        <v>303</v>
      </c>
      <c r="E4" s="6" t="s">
        <v>304</v>
      </c>
      <c r="F4" s="6" t="s">
        <v>305</v>
      </c>
      <c r="G4" s="6" t="s">
        <v>306</v>
      </c>
      <c r="H4" s="6" t="s">
        <v>307</v>
      </c>
      <c r="I4" s="6" t="s">
        <v>308</v>
      </c>
      <c r="J4" s="6" t="s">
        <v>309</v>
      </c>
      <c r="K4" s="6" t="s">
        <v>310</v>
      </c>
      <c r="L4" s="6" t="s">
        <v>311</v>
      </c>
      <c r="M4" s="6" t="s">
        <v>312</v>
      </c>
      <c r="N4" s="6" t="s">
        <v>313</v>
      </c>
      <c r="O4" s="6" t="s">
        <v>314</v>
      </c>
      <c r="P4" s="6" t="s">
        <v>315</v>
      </c>
      <c r="Q4" s="6" t="s">
        <v>316</v>
      </c>
      <c r="R4" s="6" t="s">
        <v>317</v>
      </c>
      <c r="S4" s="6" t="s">
        <v>318</v>
      </c>
      <c r="T4" s="6" t="s">
        <v>319</v>
      </c>
      <c r="U4" s="6" t="s">
        <v>320</v>
      </c>
      <c r="V4" s="6" t="s">
        <v>321</v>
      </c>
      <c r="W4" s="6" t="s">
        <v>322</v>
      </c>
      <c r="X4" s="6" t="s">
        <v>323</v>
      </c>
      <c r="Y4" s="6" t="s">
        <v>324</v>
      </c>
      <c r="Z4" s="6" t="s">
        <v>325</v>
      </c>
      <c r="AA4" s="6" t="s">
        <v>326</v>
      </c>
      <c r="AB4" s="6" t="s">
        <v>327</v>
      </c>
      <c r="AC4" s="6" t="s">
        <v>328</v>
      </c>
      <c r="AD4" s="6" t="s">
        <v>329</v>
      </c>
      <c r="AE4" s="6" t="s">
        <v>330</v>
      </c>
      <c r="AF4" s="6" t="s">
        <v>331</v>
      </c>
      <c r="AG4" s="6" t="s">
        <v>332</v>
      </c>
      <c r="AH4" s="6" t="s">
        <v>333</v>
      </c>
      <c r="AI4" s="6" t="s">
        <v>334</v>
      </c>
      <c r="AJ4" s="6" t="s">
        <v>335</v>
      </c>
      <c r="AK4" s="6" t="s">
        <v>336</v>
      </c>
      <c r="AL4" s="6" t="s">
        <v>337</v>
      </c>
      <c r="AM4" s="6" t="s">
        <v>338</v>
      </c>
      <c r="AN4" s="6" t="s">
        <v>339</v>
      </c>
      <c r="AO4" s="6" t="s">
        <v>122</v>
      </c>
      <c r="AP4" s="6" t="s">
        <v>118</v>
      </c>
      <c r="AQ4" s="6" t="s">
        <v>297</v>
      </c>
      <c r="AR4" s="6" t="s">
        <v>340</v>
      </c>
      <c r="AS4" s="6" t="s">
        <v>341</v>
      </c>
      <c r="AT4" s="6" t="s">
        <v>40</v>
      </c>
      <c r="AU4" s="6" t="s">
        <v>342</v>
      </c>
      <c r="AV4" s="6" t="s">
        <v>343</v>
      </c>
      <c r="AW4" s="6" t="s">
        <v>344</v>
      </c>
      <c r="AX4" s="6" t="s">
        <v>343</v>
      </c>
      <c r="AY4" s="6" t="s">
        <v>345</v>
      </c>
      <c r="AZ4" s="6" t="s">
        <v>343</v>
      </c>
      <c r="BA4" s="6" t="s">
        <v>346</v>
      </c>
      <c r="BB4" s="6" t="s">
        <v>347</v>
      </c>
      <c r="BC4" s="6" t="s">
        <v>348</v>
      </c>
      <c r="BD4" s="6" t="s">
        <v>349</v>
      </c>
      <c r="BE4" s="1" t="s">
        <v>350</v>
      </c>
    </row>
    <row r="5" s="1" customFormat="1" ht="19.9" customHeight="1" spans="1:49">
      <c r="A5" s="6" t="s">
        <v>16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</row>
    <row r="6" s="1" customFormat="1" ht="19.9" customHeight="1" spans="1:49">
      <c r="A6" s="9" t="s">
        <v>152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16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</row>
    <row r="7" s="1" customFormat="1" ht="19.9" customHeight="1" spans="1:49">
      <c r="A7" s="9" t="s">
        <v>153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16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</row>
    <row r="8" s="1" customFormat="1" ht="19.9" customHeight="1" spans="1:49">
      <c r="A8" s="9" t="s">
        <v>154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16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</row>
    <row r="9" s="1" customFormat="1" ht="19.9" customHeight="1" spans="1:49">
      <c r="A9" s="9" t="s">
        <v>155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16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</row>
    <row r="10" s="1" customFormat="1" ht="19.9" customHeight="1" spans="1:49">
      <c r="A10" s="9" t="s">
        <v>156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16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</row>
    <row r="11" s="1" customFormat="1" ht="19.9" customHeight="1" spans="1:49">
      <c r="A11" s="9" t="s">
        <v>157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16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</row>
    <row r="12" s="1" customFormat="1" ht="19.9" customHeight="1" spans="1:49">
      <c r="A12" s="9" t="s">
        <v>158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16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</row>
    <row r="13" s="1" customFormat="1" ht="19.9" customHeight="1" spans="1:49">
      <c r="A13" s="9" t="s">
        <v>159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16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</row>
    <row r="14" s="1" customFormat="1" ht="19.9" customHeight="1" spans="1:49">
      <c r="A14" s="9" t="s">
        <v>160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16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</row>
    <row r="15" s="1" customFormat="1" ht="19.9" customHeight="1" spans="1:49">
      <c r="A15" s="9" t="s">
        <v>161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16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</row>
    <row r="16" s="1" customFormat="1" ht="19.9" customHeight="1" spans="1:49">
      <c r="A16" s="9" t="s">
        <v>162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16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</row>
    <row r="17" s="1" customFormat="1" ht="19.9" customHeight="1" spans="1:49">
      <c r="A17" s="9" t="s">
        <v>163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16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</row>
    <row r="18" s="1" customFormat="1" ht="19.9" customHeight="1" spans="1:49">
      <c r="A18" s="9" t="s">
        <v>164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16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</row>
    <row r="19" s="1" customFormat="1" ht="19.9" customHeight="1" spans="1:49">
      <c r="A19" s="9" t="s">
        <v>165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16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</row>
    <row r="20" s="1" customFormat="1" ht="19.9" customHeight="1" spans="1:49">
      <c r="A20" s="9" t="s">
        <v>166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16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</row>
    <row r="21" s="1" customFormat="1" ht="19.9" customHeight="1" spans="1:49">
      <c r="A21" s="9" t="s">
        <v>167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16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</row>
    <row r="22" s="1" customFormat="1" ht="19.9" customHeight="1" spans="1:49">
      <c r="A22" s="9" t="s">
        <v>168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16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</row>
    <row r="23" s="1" customFormat="1" ht="19.9" customHeight="1" spans="1:49">
      <c r="A23" s="9" t="s">
        <v>169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16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</row>
    <row r="24" s="1" customFormat="1" ht="19.9" customHeight="1" spans="1:49">
      <c r="A24" s="9" t="s">
        <v>170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16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</row>
    <row r="25" s="1" customFormat="1" ht="19.9" customHeight="1" spans="1:49">
      <c r="A25" s="9" t="s">
        <v>171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16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</row>
    <row r="26" s="1" customFormat="1" ht="19.9" customHeight="1" spans="1:49">
      <c r="A26" s="9" t="s">
        <v>172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16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</row>
    <row r="27" s="1" customFormat="1" ht="19.9" customHeight="1" spans="1:49">
      <c r="A27" s="9" t="s">
        <v>173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16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</row>
    <row r="28" s="1" customFormat="1" ht="19.9" customHeight="1" spans="1:49">
      <c r="A28" s="9" t="s">
        <v>174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16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</row>
    <row r="29" s="1" customFormat="1" ht="19.9" customHeight="1" spans="1:49">
      <c r="A29" s="9" t="s">
        <v>175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16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</row>
    <row r="30" s="1" customFormat="1" ht="19.9" customHeight="1" spans="1:49">
      <c r="A30" s="9" t="s">
        <v>176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16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</row>
    <row r="31" s="1" customFormat="1" ht="19.9" customHeight="1" spans="1:49">
      <c r="A31" s="9" t="s">
        <v>177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16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</row>
    <row r="32" s="1" customFormat="1" ht="19.9" customHeight="1" spans="1:49">
      <c r="A32" s="9" t="s">
        <v>178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16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</row>
    <row r="33" s="1" customFormat="1" ht="19.9" customHeight="1" spans="1:49">
      <c r="A33" s="9" t="s">
        <v>179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16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</row>
    <row r="34" s="1" customFormat="1" ht="19.9" customHeight="1" spans="1:49">
      <c r="A34" s="9" t="s">
        <v>180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16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</row>
    <row r="35" s="1" customFormat="1" ht="19.9" customHeight="1" spans="1:49">
      <c r="A35" s="9" t="s">
        <v>181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16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</row>
    <row r="36" s="1" customFormat="1" ht="19.9" customHeight="1" spans="1:49">
      <c r="A36" s="9" t="s">
        <v>182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16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</row>
    <row r="37" s="1" customFormat="1" ht="19.9" customHeight="1" spans="1:49">
      <c r="A37" s="9" t="s">
        <v>183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16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</row>
    <row r="38" s="1" customFormat="1" ht="19.9" customHeight="1" spans="1:49">
      <c r="A38" s="9" t="s">
        <v>184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16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</row>
    <row r="39" s="1" customFormat="1" ht="19.9" customHeight="1" spans="1:49">
      <c r="A39" s="9" t="s">
        <v>185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16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</row>
    <row r="40" s="1" customFormat="1" ht="19.9" customHeight="1" spans="1:49">
      <c r="A40" s="9" t="s">
        <v>186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16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</row>
    <row r="41" s="1" customFormat="1" ht="19.9" customHeight="1" spans="1:49">
      <c r="A41" s="9" t="s">
        <v>187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16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</row>
    <row r="42" s="1" customFormat="1" ht="19.9" customHeight="1" spans="1:49">
      <c r="A42" s="9" t="s">
        <v>188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16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</row>
    <row r="43" s="1" customFormat="1" ht="19.9" customHeight="1" spans="1:49">
      <c r="A43" s="9" t="s">
        <v>189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16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</row>
    <row r="44" s="1" customFormat="1" ht="19.9" customHeight="1" spans="1:49">
      <c r="A44" s="9" t="s">
        <v>190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16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</row>
    <row r="45" s="1" customFormat="1" ht="19.9" customHeight="1" spans="1:49">
      <c r="A45" s="9" t="s">
        <v>191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16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</row>
    <row r="46" s="1" customFormat="1" ht="19.9" customHeight="1" spans="1:49">
      <c r="A46" s="9" t="s">
        <v>192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16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</row>
    <row r="47" s="1" customFormat="1" ht="19.9" customHeight="1" spans="1:49">
      <c r="A47" s="9" t="s">
        <v>193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16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</row>
    <row r="48" s="1" customFormat="1" ht="19.9" customHeight="1" spans="1:49">
      <c r="A48" s="9" t="s">
        <v>194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16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</row>
    <row r="49" s="1" customFormat="1" ht="19.9" customHeight="1" spans="1:49">
      <c r="A49" s="9" t="s">
        <v>195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16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</row>
    <row r="50" s="1" customFormat="1" ht="19.9" customHeight="1" spans="1:49">
      <c r="A50" s="9" t="s">
        <v>196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16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</row>
    <row r="51" s="1" customFormat="1" ht="19.9" customHeight="1" spans="1:49">
      <c r="A51" s="9" t="s">
        <v>197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16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</row>
    <row r="52" s="1" customFormat="1" ht="19.9" customHeight="1" spans="1:49">
      <c r="A52" s="9" t="s">
        <v>198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16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</row>
    <row r="53" s="1" customFormat="1" ht="19.9" customHeight="1" spans="1:49">
      <c r="A53" s="9" t="s">
        <v>199</v>
      </c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16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</row>
    <row r="54" s="1" customFormat="1" ht="19.9" customHeight="1" spans="1:49">
      <c r="A54" s="9" t="s">
        <v>200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16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</row>
    <row r="55" s="1" customFormat="1" ht="19.9" customHeight="1" spans="1:49">
      <c r="A55" s="9" t="s">
        <v>201</v>
      </c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16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</row>
    <row r="56" s="1" customFormat="1" ht="19.9" customHeight="1" spans="1:49">
      <c r="A56" s="9" t="s">
        <v>202</v>
      </c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16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</row>
    <row r="57" s="1" customFormat="1" ht="19.9" customHeight="1" spans="1:49">
      <c r="A57" s="9" t="s">
        <v>203</v>
      </c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16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</row>
    <row r="58" s="1" customFormat="1" ht="19.9" customHeight="1" spans="1:49">
      <c r="A58" s="9" t="s">
        <v>204</v>
      </c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16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</row>
    <row r="59" s="1" customFormat="1" ht="19.9" customHeight="1" spans="1:49">
      <c r="A59" s="9" t="s">
        <v>205</v>
      </c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16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</row>
    <row r="60" s="1" customFormat="1" ht="19.9" customHeight="1" spans="1:49">
      <c r="A60" s="9" t="s">
        <v>206</v>
      </c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16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</row>
    <row r="61" s="1" customFormat="1" ht="19.9" customHeight="1" spans="1:49">
      <c r="A61" s="9" t="s">
        <v>207</v>
      </c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16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</row>
    <row r="62" s="1" customFormat="1" ht="19.9" customHeight="1" spans="1:49">
      <c r="A62" s="9" t="s">
        <v>208</v>
      </c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16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</row>
    <row r="63" s="1" customFormat="1" ht="19.9" customHeight="1" spans="1:49">
      <c r="A63" s="9" t="s">
        <v>209</v>
      </c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16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</row>
    <row r="64" s="1" customFormat="1" ht="19.9" customHeight="1" spans="1:49">
      <c r="A64" s="9" t="s">
        <v>210</v>
      </c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16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</row>
    <row r="65" s="1" customFormat="1" ht="19.9" customHeight="1" spans="1:49">
      <c r="A65" s="9" t="s">
        <v>211</v>
      </c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16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</row>
    <row r="66" s="1" customFormat="1" ht="19.9" customHeight="1" spans="1:49">
      <c r="A66" s="9" t="s">
        <v>212</v>
      </c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16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</row>
    <row r="67" s="1" customFormat="1" ht="19.9" customHeight="1" spans="1:49">
      <c r="A67" s="9" t="s">
        <v>213</v>
      </c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16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</row>
    <row r="68" s="1" customFormat="1" ht="19.9" customHeight="1" spans="1:49">
      <c r="A68" s="9" t="s">
        <v>214</v>
      </c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16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</row>
    <row r="69" s="1" customFormat="1" ht="19.9" customHeight="1" spans="1:49">
      <c r="A69" s="9" t="s">
        <v>215</v>
      </c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16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</row>
    <row r="70" s="1" customFormat="1" ht="19.9" customHeight="1" spans="1:49">
      <c r="A70" s="9" t="s">
        <v>216</v>
      </c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16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</row>
    <row r="71" s="1" customFormat="1" ht="19.9" customHeight="1" spans="1:49">
      <c r="A71" s="9" t="s">
        <v>217</v>
      </c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16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</row>
    <row r="72" s="1" customFormat="1" ht="19.9" customHeight="1" spans="1:49">
      <c r="A72" s="9" t="s">
        <v>218</v>
      </c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16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</row>
    <row r="73" s="1" customFormat="1" ht="19.9" customHeight="1" spans="1:49">
      <c r="A73" s="9" t="s">
        <v>219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16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</row>
    <row r="74" s="1" customFormat="1" ht="19.9" customHeight="1" spans="1:49">
      <c r="A74" s="9" t="s">
        <v>220</v>
      </c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16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</row>
    <row r="75" s="1" customFormat="1" ht="19.9" customHeight="1" spans="1:49">
      <c r="A75" s="9" t="s">
        <v>221</v>
      </c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16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</row>
    <row r="76" s="1" customFormat="1" ht="19.9" customHeight="1" spans="1:49">
      <c r="A76" s="9" t="s">
        <v>222</v>
      </c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16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</row>
    <row r="77" s="1" customFormat="1" ht="19.9" customHeight="1" spans="1:49">
      <c r="A77" s="9" t="s">
        <v>223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16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</row>
    <row r="78" s="1" customFormat="1" ht="19.9" customHeight="1" spans="1:49">
      <c r="A78" s="9" t="s">
        <v>224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16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</row>
    <row r="79" s="1" customFormat="1" ht="19.9" customHeight="1" spans="1:49">
      <c r="A79" s="9" t="s">
        <v>225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16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</row>
    <row r="80" s="1" customFormat="1" ht="19.9" customHeight="1" spans="1:49">
      <c r="A80" s="9" t="s">
        <v>226</v>
      </c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16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</row>
    <row r="81" s="1" customFormat="1" ht="19.9" customHeight="1" spans="1:49">
      <c r="A81" s="9" t="s">
        <v>227</v>
      </c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16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</row>
    <row r="82" s="1" customFormat="1" ht="19.9" customHeight="1" spans="1:49">
      <c r="A82" s="9" t="s">
        <v>228</v>
      </c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16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</row>
    <row r="83" s="1" customFormat="1" ht="19.9" customHeight="1" spans="1:49">
      <c r="A83" s="9" t="s">
        <v>229</v>
      </c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16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</row>
    <row r="84" s="1" customFormat="1" ht="19.9" customHeight="1" spans="1:49">
      <c r="A84" s="9" t="s">
        <v>230</v>
      </c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16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</row>
    <row r="85" s="1" customFormat="1" ht="19.9" customHeight="1" spans="1:49">
      <c r="A85" s="9" t="s">
        <v>231</v>
      </c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16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</row>
    <row r="86" s="1" customFormat="1" ht="19.9" customHeight="1" spans="1:49">
      <c r="A86" s="9" t="s">
        <v>232</v>
      </c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16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</row>
    <row r="87" s="1" customFormat="1" ht="19.9" customHeight="1" spans="1:49">
      <c r="A87" s="9" t="s">
        <v>233</v>
      </c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16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</row>
    <row r="88" s="1" customFormat="1" ht="19.9" customHeight="1" spans="1:49">
      <c r="A88" s="9" t="s">
        <v>234</v>
      </c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16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</row>
    <row r="89" s="1" customFormat="1" ht="19.9" customHeight="1" spans="1:49">
      <c r="A89" s="9" t="s">
        <v>235</v>
      </c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16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</row>
    <row r="90" s="1" customFormat="1" ht="19.9" customHeight="1" spans="1:49">
      <c r="A90" s="9" t="s">
        <v>236</v>
      </c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16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</row>
    <row r="91" s="1" customFormat="1" ht="19.9" customHeight="1" spans="1:49">
      <c r="A91" s="9" t="s">
        <v>237</v>
      </c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16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</row>
    <row r="92" s="1" customFormat="1" ht="19.9" customHeight="1" spans="1:49">
      <c r="A92" s="9" t="s">
        <v>238</v>
      </c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16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</row>
    <row r="93" s="1" customFormat="1" ht="19.9" customHeight="1" spans="1:49">
      <c r="A93" s="9" t="s">
        <v>239</v>
      </c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16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</row>
    <row r="94" s="1" customFormat="1" ht="19.9" customHeight="1" spans="1:49">
      <c r="A94" s="9" t="s">
        <v>240</v>
      </c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16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</row>
    <row r="95" s="1" customFormat="1" ht="19.9" customHeight="1" spans="1:49">
      <c r="A95" s="9" t="s">
        <v>241</v>
      </c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16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</row>
    <row r="96" s="1" customFormat="1" ht="19.9" customHeight="1" spans="1:49">
      <c r="A96" s="9" t="s">
        <v>242</v>
      </c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16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</row>
    <row r="97" s="1" customFormat="1" ht="19.9" customHeight="1" spans="1:49">
      <c r="A97" s="9" t="s">
        <v>243</v>
      </c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16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</row>
    <row r="98" s="1" customFormat="1" ht="19.9" customHeight="1" spans="1:49">
      <c r="A98" s="9" t="s">
        <v>244</v>
      </c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16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</row>
    <row r="99" s="1" customFormat="1" ht="19.9" customHeight="1" spans="1:49">
      <c r="A99" s="9" t="s">
        <v>245</v>
      </c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16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</row>
    <row r="100" s="1" customFormat="1" ht="19.9" customHeight="1" spans="1:49">
      <c r="A100" s="9" t="s">
        <v>246</v>
      </c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16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</row>
    <row r="101" s="1" customFormat="1" ht="19.9" customHeight="1" spans="1:49">
      <c r="A101" s="9" t="s">
        <v>247</v>
      </c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16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</row>
    <row r="102" s="1" customFormat="1" ht="19.9" customHeight="1" spans="1:49">
      <c r="A102" s="9" t="s">
        <v>248</v>
      </c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16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</row>
    <row r="103" s="1" customFormat="1" ht="19.9" customHeight="1" spans="1:49">
      <c r="A103" s="9" t="s">
        <v>249</v>
      </c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16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</row>
    <row r="104" s="1" customFormat="1" ht="19.9" customHeight="1" spans="1:49">
      <c r="A104" s="9" t="s">
        <v>250</v>
      </c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16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</row>
    <row r="105" s="1" customFormat="1" ht="19.9" customHeight="1" spans="1:49">
      <c r="A105" s="9" t="s">
        <v>251</v>
      </c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16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</row>
    <row r="106" s="1" customFormat="1" ht="19.9" customHeight="1" spans="1:49">
      <c r="A106" s="9" t="s">
        <v>252</v>
      </c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16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</row>
    <row r="107" s="1" customFormat="1" ht="19.9" customHeight="1" spans="1:49">
      <c r="A107" s="9" t="s">
        <v>253</v>
      </c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16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</row>
    <row r="108" s="1" customFormat="1" ht="19.9" customHeight="1" spans="1:49">
      <c r="A108" s="9" t="s">
        <v>254</v>
      </c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16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</row>
    <row r="109" s="1" customFormat="1" ht="19.9" customHeight="1" spans="1:49">
      <c r="A109" s="9" t="s">
        <v>255</v>
      </c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16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</row>
    <row r="110" s="1" customFormat="1" ht="19.9" customHeight="1" spans="1:49">
      <c r="A110" s="9" t="s">
        <v>256</v>
      </c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16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</row>
    <row r="111" s="1" customFormat="1" ht="19.9" customHeight="1" spans="1:49">
      <c r="A111" s="9" t="s">
        <v>257</v>
      </c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16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</row>
    <row r="112" s="1" customFormat="1" ht="19.9" customHeight="1" spans="1:49">
      <c r="A112" s="9" t="s">
        <v>258</v>
      </c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16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</row>
    <row r="113" s="1" customFormat="1" ht="19.9" customHeight="1" spans="1:49">
      <c r="A113" s="9" t="s">
        <v>259</v>
      </c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16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</row>
    <row r="114" s="1" customFormat="1" ht="19.9" customHeight="1" spans="1:49">
      <c r="A114" s="9" t="s">
        <v>260</v>
      </c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16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</row>
    <row r="115" s="1" customFormat="1" ht="19.9" customHeight="1" spans="1:49">
      <c r="A115" s="9" t="s">
        <v>261</v>
      </c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16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</row>
    <row r="116" s="1" customFormat="1" ht="19.9" customHeight="1" spans="1:49">
      <c r="A116" s="9" t="s">
        <v>262</v>
      </c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16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</row>
    <row r="117" s="1" customFormat="1" ht="19.9" customHeight="1" spans="1:49">
      <c r="A117" s="9" t="s">
        <v>263</v>
      </c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16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</row>
    <row r="118" s="1" customFormat="1" ht="19.9" customHeight="1" spans="1:49">
      <c r="A118" s="9" t="s">
        <v>264</v>
      </c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16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</row>
    <row r="119" s="1" customFormat="1" ht="19.9" customHeight="1" spans="1:49">
      <c r="A119" s="9" t="s">
        <v>265</v>
      </c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16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</row>
    <row r="120" s="1" customFormat="1" ht="19.9" customHeight="1" spans="1:49">
      <c r="A120" s="9" t="s">
        <v>266</v>
      </c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16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</row>
    <row r="121" s="1" customFormat="1" ht="19.9" customHeight="1" spans="1:49">
      <c r="A121" s="9" t="s">
        <v>267</v>
      </c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16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</row>
    <row r="122" s="1" customFormat="1" ht="19.9" customHeight="1" spans="1:49">
      <c r="A122" s="9" t="s">
        <v>268</v>
      </c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16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</row>
    <row r="123" s="1" customFormat="1" ht="19.9" customHeight="1" spans="1:49">
      <c r="A123" s="9" t="s">
        <v>269</v>
      </c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16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</row>
    <row r="124" s="1" customFormat="1" ht="19.9" customHeight="1" spans="1:49">
      <c r="A124" s="9" t="s">
        <v>270</v>
      </c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16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</row>
    <row r="125" s="1" customFormat="1" ht="19.9" customHeight="1" spans="1:49">
      <c r="A125" s="9" t="s">
        <v>271</v>
      </c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16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</row>
    <row r="126" s="1" customFormat="1" ht="19.9" customHeight="1" spans="1:49">
      <c r="A126" s="9" t="s">
        <v>272</v>
      </c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16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</row>
    <row r="127" s="1" customFormat="1" ht="19.9" customHeight="1" spans="1:49">
      <c r="A127" s="9" t="s">
        <v>273</v>
      </c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16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</row>
    <row r="128" s="1" customFormat="1" ht="19.9" customHeight="1" spans="1:49">
      <c r="A128" s="9" t="s">
        <v>274</v>
      </c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16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</row>
    <row r="129" s="1" customFormat="1" ht="19.9" customHeight="1" spans="1:49">
      <c r="A129" s="9" t="s">
        <v>275</v>
      </c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16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</row>
    <row r="130" s="1" customFormat="1" ht="19.9" customHeight="1" spans="1:49">
      <c r="A130" s="9" t="s">
        <v>276</v>
      </c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16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</row>
    <row r="131" s="1" customFormat="1" ht="19.9" customHeight="1" spans="1:49">
      <c r="A131" s="9" t="s">
        <v>277</v>
      </c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16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</row>
    <row r="132" s="1" customFormat="1" ht="19.9" customHeight="1" spans="1:49">
      <c r="A132" s="9" t="s">
        <v>278</v>
      </c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16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</row>
    <row r="133" s="1" customFormat="1" ht="19.9" customHeight="1" spans="1:49">
      <c r="A133" s="9" t="s">
        <v>279</v>
      </c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16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</row>
    <row r="134" s="1" customFormat="1" ht="19.9" customHeight="1" spans="1:49">
      <c r="A134" s="9" t="s">
        <v>280</v>
      </c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16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</row>
    <row r="135" s="1" customFormat="1" ht="19.9" customHeight="1" spans="1:49">
      <c r="A135" s="9" t="s">
        <v>281</v>
      </c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16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</row>
    <row r="136" s="1" customFormat="1" ht="19.9" customHeight="1" spans="1:49">
      <c r="A136" s="9" t="s">
        <v>282</v>
      </c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16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</row>
    <row r="137" s="1" customFormat="1" ht="19.9" customHeight="1" spans="1:49">
      <c r="A137" s="9" t="s">
        <v>283</v>
      </c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16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</row>
    <row r="138" s="1" customFormat="1" ht="19.9" customHeight="1" spans="1:49">
      <c r="A138" s="9" t="s">
        <v>284</v>
      </c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16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</row>
    <row r="139" s="1" customFormat="1" ht="19.9" customHeight="1" spans="1:49">
      <c r="A139" s="9" t="s">
        <v>285</v>
      </c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16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</row>
    <row r="140" s="1" customFormat="1" ht="19.9" customHeight="1" spans="1:49">
      <c r="A140" s="9" t="s">
        <v>286</v>
      </c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16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</row>
    <row r="141" s="1" customFormat="1" ht="19.9" customHeight="1" spans="1:49">
      <c r="A141" s="9" t="s">
        <v>287</v>
      </c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16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</row>
    <row r="142" s="1" customFormat="1" ht="19.9" customHeight="1" spans="1:49">
      <c r="A142" s="9" t="s">
        <v>288</v>
      </c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16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</row>
    <row r="143" s="1" customFormat="1" ht="19.9" customHeight="1" spans="1:49">
      <c r="A143" s="9" t="s">
        <v>289</v>
      </c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16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</row>
    <row r="144" s="1" customFormat="1" ht="19.9" customHeight="1" spans="1:49">
      <c r="A144" s="9" t="s">
        <v>290</v>
      </c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16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</row>
    <row r="145" s="1" customFormat="1" ht="19.9" customHeight="1" spans="1:49">
      <c r="A145" s="9" t="s">
        <v>291</v>
      </c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16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</row>
    <row r="146" s="1" customFormat="1" ht="19.9" customHeight="1" spans="1:49">
      <c r="A146" s="9" t="s">
        <v>292</v>
      </c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16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</row>
    <row r="147" s="1" customFormat="1" ht="19.9" customHeight="1" spans="1:49">
      <c r="A147" s="9" t="s">
        <v>293</v>
      </c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16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</row>
    <row r="148" s="1" customFormat="1" ht="19.9" customHeight="1" spans="1:49">
      <c r="A148" s="9" t="s">
        <v>294</v>
      </c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16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</row>
    <row r="149" s="1" customFormat="1" ht="19.9" customHeight="1" spans="1:49">
      <c r="A149" s="9" t="s">
        <v>295</v>
      </c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16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</row>
    <row r="150" spans="1:1">
      <c r="A150" s="10"/>
    </row>
  </sheetData>
  <mergeCells count="4">
    <mergeCell ref="A3:F3"/>
    <mergeCell ref="AZ3:BD3"/>
    <mergeCell ref="A1:AG2"/>
    <mergeCell ref="AJ1:BD2"/>
  </mergeCell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X30"/>
  <sheetViews>
    <sheetView workbookViewId="0">
      <selection activeCell="H15" sqref="H15"/>
    </sheetView>
  </sheetViews>
  <sheetFormatPr defaultColWidth="9" defaultRowHeight="13.5"/>
  <cols>
    <col min="1" max="1" width="1.49166666666667" style="1" customWidth="1"/>
    <col min="2" max="2" width="18.4666666666667" style="1" customWidth="1"/>
    <col min="3" max="3" width="15.3833333333333" style="1" customWidth="1"/>
    <col min="4" max="40" width="14.3583333333333" style="1" customWidth="1"/>
    <col min="41" max="41" width="16.4083333333333" style="1" customWidth="1"/>
    <col min="42" max="71" width="14.3583333333333" style="1" customWidth="1"/>
    <col min="72" max="72" width="10.2583333333333" style="1" customWidth="1"/>
    <col min="73" max="76" width="14.3583333333333" style="1" customWidth="1"/>
    <col min="77" max="77" width="9.76666666666667" style="1" customWidth="1"/>
    <col min="78" max="16384" width="9" style="1"/>
  </cols>
  <sheetData>
    <row r="1" s="1" customFormat="1" ht="19.9" customHeight="1" spans="1:76">
      <c r="A1" s="2"/>
      <c r="B1" s="3" t="s">
        <v>351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</row>
    <row r="2" s="1" customFormat="1" ht="8.5" customHeight="1" spans="1:76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</row>
    <row r="3" s="1" customFormat="1" ht="19.9" customHeight="1" spans="1:76">
      <c r="A3" s="2"/>
      <c r="B3" s="4" t="s">
        <v>300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10"/>
      <c r="S3" s="10"/>
      <c r="T3" s="10"/>
      <c r="U3" s="10"/>
      <c r="V3" s="10"/>
      <c r="W3" s="10"/>
      <c r="X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3"/>
      <c r="BV3" s="13"/>
      <c r="BW3" s="13"/>
      <c r="BX3" s="13"/>
    </row>
    <row r="4" s="1" customFormat="1" ht="56.95" customHeight="1" spans="1:76">
      <c r="A4" s="5"/>
      <c r="B4" s="6" t="s">
        <v>6</v>
      </c>
      <c r="C4" s="6" t="s">
        <v>301</v>
      </c>
      <c r="D4" s="6" t="s">
        <v>302</v>
      </c>
      <c r="E4" s="6" t="s">
        <v>304</v>
      </c>
      <c r="F4" s="6" t="s">
        <v>352</v>
      </c>
      <c r="G4" s="6" t="s">
        <v>305</v>
      </c>
      <c r="H4" s="6" t="s">
        <v>306</v>
      </c>
      <c r="I4" s="6" t="s">
        <v>313</v>
      </c>
      <c r="J4" s="6" t="s">
        <v>314</v>
      </c>
      <c r="K4" s="6" t="s">
        <v>315</v>
      </c>
      <c r="L4" s="6" t="s">
        <v>312</v>
      </c>
      <c r="M4" s="6" t="s">
        <v>353</v>
      </c>
      <c r="N4" s="6" t="s">
        <v>316</v>
      </c>
      <c r="O4" s="6" t="s">
        <v>317</v>
      </c>
      <c r="P4" s="6" t="s">
        <v>318</v>
      </c>
      <c r="Q4" s="6" t="s">
        <v>319</v>
      </c>
      <c r="R4" s="6" t="s">
        <v>320</v>
      </c>
      <c r="S4" s="6" t="s">
        <v>327</v>
      </c>
      <c r="T4" s="6" t="s">
        <v>328</v>
      </c>
      <c r="U4" s="6" t="s">
        <v>329</v>
      </c>
      <c r="V4" s="6" t="s">
        <v>330</v>
      </c>
      <c r="W4" s="6" t="s">
        <v>326</v>
      </c>
      <c r="X4" s="6" t="s">
        <v>331</v>
      </c>
      <c r="Y4" s="6" t="s">
        <v>332</v>
      </c>
      <c r="Z4" s="6" t="s">
        <v>354</v>
      </c>
      <c r="AA4" s="6" t="s">
        <v>133</v>
      </c>
      <c r="AB4" s="6" t="s">
        <v>355</v>
      </c>
      <c r="AC4" s="6" t="s">
        <v>308</v>
      </c>
      <c r="AD4" s="6" t="s">
        <v>310</v>
      </c>
      <c r="AE4" s="6" t="s">
        <v>311</v>
      </c>
      <c r="AF4" s="6" t="s">
        <v>356</v>
      </c>
      <c r="AG4" s="6" t="s">
        <v>322</v>
      </c>
      <c r="AH4" s="6" t="s">
        <v>324</v>
      </c>
      <c r="AI4" s="6" t="s">
        <v>325</v>
      </c>
      <c r="AJ4" s="6" t="s">
        <v>357</v>
      </c>
      <c r="AK4" s="6" t="s">
        <v>358</v>
      </c>
      <c r="AL4" s="6" t="s">
        <v>359</v>
      </c>
      <c r="AM4" s="6" t="s">
        <v>335</v>
      </c>
      <c r="AN4" s="6" t="s">
        <v>336</v>
      </c>
      <c r="AO4" s="6" t="s">
        <v>337</v>
      </c>
      <c r="AP4" s="6" t="s">
        <v>360</v>
      </c>
      <c r="AQ4" s="6" t="s">
        <v>361</v>
      </c>
      <c r="AR4" s="6" t="s">
        <v>362</v>
      </c>
      <c r="AS4" s="6" t="s">
        <v>363</v>
      </c>
      <c r="AT4" s="6" t="s">
        <v>364</v>
      </c>
      <c r="AU4" s="6" t="s">
        <v>365</v>
      </c>
      <c r="AV4" s="6" t="s">
        <v>339</v>
      </c>
      <c r="AW4" s="6" t="s">
        <v>366</v>
      </c>
      <c r="AX4" s="6" t="s">
        <v>367</v>
      </c>
      <c r="AY4" s="6" t="s">
        <v>368</v>
      </c>
      <c r="AZ4" s="6" t="s">
        <v>369</v>
      </c>
      <c r="BA4" s="6" t="s">
        <v>370</v>
      </c>
      <c r="BB4" s="6" t="s">
        <v>371</v>
      </c>
      <c r="BC4" s="6" t="s">
        <v>372</v>
      </c>
      <c r="BD4" s="6" t="s">
        <v>373</v>
      </c>
      <c r="BE4" s="6" t="s">
        <v>374</v>
      </c>
      <c r="BF4" s="6" t="s">
        <v>375</v>
      </c>
      <c r="BG4" s="6" t="s">
        <v>376</v>
      </c>
      <c r="BH4" s="6" t="s">
        <v>340</v>
      </c>
      <c r="BI4" s="6" t="s">
        <v>341</v>
      </c>
      <c r="BJ4" s="6" t="s">
        <v>40</v>
      </c>
      <c r="BK4" s="6" t="s">
        <v>342</v>
      </c>
      <c r="BL4" s="6" t="s">
        <v>377</v>
      </c>
      <c r="BM4" s="6" t="s">
        <v>344</v>
      </c>
      <c r="BN4" s="6" t="s">
        <v>378</v>
      </c>
      <c r="BO4" s="6" t="s">
        <v>345</v>
      </c>
      <c r="BP4" s="6" t="s">
        <v>379</v>
      </c>
      <c r="BQ4" s="6" t="s">
        <v>346</v>
      </c>
      <c r="BR4" s="6" t="s">
        <v>347</v>
      </c>
      <c r="BS4" s="6" t="s">
        <v>348</v>
      </c>
      <c r="BT4" s="6" t="s">
        <v>349</v>
      </c>
      <c r="BU4" s="6" t="s">
        <v>350</v>
      </c>
      <c r="BV4" s="6" t="s">
        <v>380</v>
      </c>
      <c r="BW4" s="6" t="s">
        <v>381</v>
      </c>
      <c r="BX4" s="6" t="s">
        <v>382</v>
      </c>
    </row>
    <row r="5" s="1" customFormat="1" ht="19.9" customHeight="1" spans="1:52">
      <c r="A5" s="7"/>
      <c r="B5" s="6" t="s">
        <v>16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</row>
    <row r="6" s="1" customFormat="1" ht="19.9" customHeight="1" spans="2:52">
      <c r="B6" s="9" t="s">
        <v>17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11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</row>
    <row r="7" s="1" customFormat="1" ht="19.9" customHeight="1" spans="2:52">
      <c r="B7" s="9" t="s">
        <v>383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11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</row>
    <row r="8" s="1" customFormat="1" ht="19.9" customHeight="1" spans="2:52">
      <c r="B8" s="9" t="s">
        <v>45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11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</row>
    <row r="9" s="1" customFormat="1" ht="19.9" customHeight="1" spans="2:52">
      <c r="B9" s="9" t="s">
        <v>46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11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</row>
    <row r="10" s="1" customFormat="1" ht="19.9" customHeight="1" spans="2:52">
      <c r="B10" s="9" t="s">
        <v>19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11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</row>
    <row r="11" s="1" customFormat="1" ht="19.9" customHeight="1" spans="2:52">
      <c r="B11" s="9" t="s">
        <v>384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11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</row>
    <row r="12" s="1" customFormat="1" ht="19.9" customHeight="1" spans="2:52">
      <c r="B12" s="9" t="s">
        <v>385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11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</row>
    <row r="13" s="1" customFormat="1" ht="19.9" customHeight="1" spans="2:52">
      <c r="B13" s="9" t="s">
        <v>386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11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</row>
    <row r="14" s="1" customFormat="1" ht="19.9" customHeight="1" spans="2:52">
      <c r="B14" s="9" t="s">
        <v>387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11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</row>
    <row r="15" s="1" customFormat="1" ht="19.9" customHeight="1" spans="2:52">
      <c r="B15" s="9" t="s">
        <v>388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11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</row>
    <row r="16" s="1" customFormat="1" ht="19.9" customHeight="1" spans="2:52">
      <c r="B16" s="9" t="s">
        <v>389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11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</row>
    <row r="17" s="1" customFormat="1" ht="19.9" customHeight="1" spans="2:52">
      <c r="B17" s="9" t="s">
        <v>390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11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</row>
    <row r="18" s="1" customFormat="1" ht="19.9" customHeight="1" spans="2:52">
      <c r="B18" s="9" t="s">
        <v>391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11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</row>
    <row r="19" s="1" customFormat="1" ht="19.9" customHeight="1" spans="2:52">
      <c r="B19" s="9" t="s">
        <v>392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11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</row>
    <row r="20" s="1" customFormat="1" ht="19.9" customHeight="1" spans="2:52">
      <c r="B20" s="9" t="s">
        <v>393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11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</row>
    <row r="21" s="1" customFormat="1" ht="19.9" customHeight="1" spans="2:52">
      <c r="B21" s="9" t="s">
        <v>394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11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</row>
    <row r="22" s="1" customFormat="1" ht="19.9" customHeight="1" spans="2:52">
      <c r="B22" s="9" t="s">
        <v>395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11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</row>
    <row r="23" s="1" customFormat="1" ht="19.9" customHeight="1" spans="2:52">
      <c r="B23" s="9" t="s">
        <v>396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11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</row>
    <row r="24" s="1" customFormat="1" ht="19.9" customHeight="1" spans="2:52">
      <c r="B24" s="9" t="s">
        <v>397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11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</row>
    <row r="25" s="1" customFormat="1" ht="19.9" customHeight="1" spans="2:52">
      <c r="B25" s="9" t="s">
        <v>398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11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</row>
    <row r="26" s="1" customFormat="1" ht="19.9" customHeight="1" spans="2:52">
      <c r="B26" s="9" t="s">
        <v>399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11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</row>
    <row r="27" s="1" customFormat="1" ht="19.9" customHeight="1" spans="2:52">
      <c r="B27" s="9" t="s">
        <v>400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11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</row>
    <row r="28" s="1" customFormat="1" ht="19.9" customHeight="1" spans="2:52">
      <c r="B28" s="9" t="s">
        <v>401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11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</row>
    <row r="29" s="1" customFormat="1" ht="19.9" customHeight="1" spans="2:52">
      <c r="B29" s="9" t="s">
        <v>47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11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</row>
    <row r="30" s="1" customFormat="1" ht="19.9" customHeight="1" spans="2:52">
      <c r="B30" s="9" t="s">
        <v>48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11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</row>
  </sheetData>
  <mergeCells count="4">
    <mergeCell ref="B3:Q3"/>
    <mergeCell ref="BU3:BX3"/>
    <mergeCell ref="B1:AH2"/>
    <mergeCell ref="AK1:BX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9"/>
  <sheetViews>
    <sheetView workbookViewId="0">
      <selection activeCell="M10" sqref="M10"/>
    </sheetView>
  </sheetViews>
  <sheetFormatPr defaultColWidth="8.89166666666667" defaultRowHeight="13.5"/>
  <cols>
    <col min="1" max="1" width="14" style="20" customWidth="1"/>
    <col min="2" max="2" width="8.63333333333333" style="20" customWidth="1"/>
    <col min="3" max="3" width="6" style="20" customWidth="1"/>
    <col min="4" max="4" width="8.63333333333333" style="20" customWidth="1"/>
    <col min="5" max="5" width="6.63333333333333" style="20" customWidth="1"/>
    <col min="6" max="6" width="7.75" style="20" customWidth="1"/>
    <col min="7" max="7" width="6.63333333333333" style="20" customWidth="1"/>
    <col min="8" max="8" width="7.88333333333333" style="20" customWidth="1"/>
    <col min="9" max="9" width="6.63333333333333" style="20" customWidth="1"/>
    <col min="10" max="10" width="8" style="20" customWidth="1"/>
    <col min="11" max="11" width="6.63333333333333" style="20" customWidth="1"/>
    <col min="12" max="12" width="8.89166666666667" style="20"/>
    <col min="13" max="13" width="11.8833333333333" style="20" customWidth="1"/>
    <col min="14" max="16336" width="8.89166666666667" style="20"/>
    <col min="16337" max="16366" width="8.89166666666667" style="272"/>
  </cols>
  <sheetData>
    <row r="1" s="101" customFormat="1" ht="27.75" customHeight="1" spans="1:11">
      <c r="A1" s="102" t="s">
        <v>4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="101" customFormat="1" ht="21" customHeight="1" spans="1:3">
      <c r="A2" s="103" t="s">
        <v>5</v>
      </c>
      <c r="B2" s="103"/>
      <c r="C2" s="52"/>
    </row>
    <row r="3" s="47" customFormat="1" ht="21" customHeight="1" spans="1:16384">
      <c r="A3" s="107" t="s">
        <v>6</v>
      </c>
      <c r="B3" s="273" t="s">
        <v>7</v>
      </c>
      <c r="C3" s="82" t="s">
        <v>8</v>
      </c>
      <c r="D3" s="105" t="s">
        <v>9</v>
      </c>
      <c r="E3" s="105"/>
      <c r="F3" s="104" t="s">
        <v>10</v>
      </c>
      <c r="G3" s="104"/>
      <c r="H3" s="104"/>
      <c r="I3" s="104"/>
      <c r="J3" s="104"/>
      <c r="K3" s="104"/>
      <c r="XEO3" s="163"/>
      <c r="XEP3" s="163"/>
      <c r="XEQ3" s="163"/>
      <c r="XER3" s="163"/>
      <c r="XES3" s="163"/>
      <c r="XET3" s="163"/>
      <c r="XEU3" s="163"/>
      <c r="XEV3" s="163"/>
      <c r="XEW3" s="163"/>
      <c r="XEX3" s="163"/>
      <c r="XEY3" s="163"/>
      <c r="XEZ3" s="163"/>
      <c r="XFA3" s="163"/>
      <c r="XFB3" s="163"/>
      <c r="XFC3" s="163"/>
      <c r="XFD3" s="163"/>
    </row>
    <row r="4" s="47" customFormat="1" ht="18" customHeight="1" spans="1:16384">
      <c r="A4" s="107"/>
      <c r="B4" s="273"/>
      <c r="C4" s="82"/>
      <c r="D4" s="82" t="s">
        <v>11</v>
      </c>
      <c r="E4" s="208" t="s">
        <v>12</v>
      </c>
      <c r="F4" s="208" t="s">
        <v>11</v>
      </c>
      <c r="G4" s="82" t="s">
        <v>13</v>
      </c>
      <c r="H4" s="208" t="s">
        <v>14</v>
      </c>
      <c r="I4" s="208"/>
      <c r="J4" s="208" t="s">
        <v>15</v>
      </c>
      <c r="K4" s="208"/>
      <c r="XEO4" s="163"/>
      <c r="XEP4" s="163"/>
      <c r="XEQ4" s="163"/>
      <c r="XER4" s="163"/>
      <c r="XES4" s="163"/>
      <c r="XET4" s="163"/>
      <c r="XEU4" s="163"/>
      <c r="XEV4" s="163"/>
      <c r="XEW4" s="163"/>
      <c r="XEX4" s="163"/>
      <c r="XEY4" s="163"/>
      <c r="XEZ4" s="163"/>
      <c r="XFA4" s="163"/>
      <c r="XFB4" s="163"/>
      <c r="XFC4" s="163"/>
      <c r="XFD4" s="163"/>
    </row>
    <row r="5" s="47" customFormat="1" ht="32" customHeight="1" spans="1:16384">
      <c r="A5" s="107"/>
      <c r="B5" s="273"/>
      <c r="C5" s="82"/>
      <c r="D5" s="82"/>
      <c r="E5" s="208"/>
      <c r="F5" s="208"/>
      <c r="G5" s="208"/>
      <c r="H5" s="208" t="s">
        <v>11</v>
      </c>
      <c r="I5" s="82" t="s">
        <v>13</v>
      </c>
      <c r="J5" s="208" t="s">
        <v>11</v>
      </c>
      <c r="K5" s="82" t="s">
        <v>13</v>
      </c>
      <c r="XEO5" s="163"/>
      <c r="XEP5" s="163"/>
      <c r="XEQ5" s="163"/>
      <c r="XER5" s="163"/>
      <c r="XES5" s="163"/>
      <c r="XET5" s="163"/>
      <c r="XEU5" s="163"/>
      <c r="XEV5" s="163"/>
      <c r="XEW5" s="163"/>
      <c r="XEX5" s="163"/>
      <c r="XEY5" s="163"/>
      <c r="XEZ5" s="163"/>
      <c r="XFA5" s="163"/>
      <c r="XFB5" s="163"/>
      <c r="XFC5" s="163"/>
      <c r="XFD5" s="163"/>
    </row>
    <row r="6" s="47" customFormat="1" ht="28" customHeight="1" spans="1:16384">
      <c r="A6" s="80" t="s">
        <v>16</v>
      </c>
      <c r="B6" s="33">
        <f>总院累计1!C8</f>
        <v>283610.340666</v>
      </c>
      <c r="C6" s="33">
        <f>总院累计1!D8</f>
        <v>-3.38084503851743</v>
      </c>
      <c r="D6" s="33">
        <f>总院累计1!R8</f>
        <v>55989.012115</v>
      </c>
      <c r="E6" s="33">
        <f>总院累计1!S8</f>
        <v>19.7415270485277</v>
      </c>
      <c r="F6" s="33">
        <f>总院累计1!X8</f>
        <v>82539.068015</v>
      </c>
      <c r="G6" s="33">
        <f>总院累计1!Y8</f>
        <v>29.1029825715008</v>
      </c>
      <c r="H6" s="33">
        <f>总院累计1!Z8</f>
        <v>59398.609192</v>
      </c>
      <c r="I6" s="33">
        <f>总院累计1!AA8</f>
        <v>20.9437388821983</v>
      </c>
      <c r="J6" s="33">
        <f>总院累计1!AD8</f>
        <v>23140.458823</v>
      </c>
      <c r="K6" s="33">
        <f>总院累计1!AE8</f>
        <v>8.15924368930253</v>
      </c>
      <c r="N6" s="274"/>
      <c r="XEO6" s="52"/>
      <c r="XEP6" s="52"/>
      <c r="XEQ6" s="52"/>
      <c r="XER6" s="52"/>
      <c r="XES6" s="52"/>
      <c r="XET6" s="52"/>
      <c r="XEU6" s="52"/>
      <c r="XEV6" s="52"/>
      <c r="XEW6" s="52"/>
      <c r="XEX6" s="52"/>
      <c r="XEY6" s="52"/>
      <c r="XEZ6" s="52"/>
      <c r="XFA6" s="52"/>
      <c r="XFB6" s="52"/>
      <c r="XFC6" s="52"/>
      <c r="XFD6" s="52"/>
    </row>
    <row r="7" s="47" customFormat="1" ht="28" customHeight="1" spans="1:16384">
      <c r="A7" s="109" t="s">
        <v>17</v>
      </c>
      <c r="B7" s="33">
        <f>总院累计1!C9</f>
        <v>80527.693181</v>
      </c>
      <c r="C7" s="33">
        <f>总院累计1!D9</f>
        <v>-7.08637993360353</v>
      </c>
      <c r="D7" s="33">
        <f>总院累计1!R9</f>
        <v>16468.081439</v>
      </c>
      <c r="E7" s="33">
        <f>总院累计1!S9</f>
        <v>20.4502088517364</v>
      </c>
      <c r="F7" s="33">
        <f>总院累计1!X9</f>
        <v>25936.061244</v>
      </c>
      <c r="G7" s="33">
        <f>总院累计1!Y9</f>
        <v>32.2076297227392</v>
      </c>
      <c r="H7" s="33">
        <f>总院累计1!Z9</f>
        <v>16930.787243</v>
      </c>
      <c r="I7" s="33">
        <f>总院累计1!AA9</f>
        <v>21.0248010022404</v>
      </c>
      <c r="J7" s="33">
        <f>总院累计1!AD9</f>
        <v>9005.274001</v>
      </c>
      <c r="K7" s="33">
        <f>总院累计1!AE9</f>
        <v>11.1828287204988</v>
      </c>
      <c r="N7" s="274"/>
      <c r="XEO7" s="52"/>
      <c r="XEP7" s="52"/>
      <c r="XEQ7" s="52"/>
      <c r="XER7" s="52"/>
      <c r="XES7" s="52"/>
      <c r="XET7" s="52"/>
      <c r="XEU7" s="52"/>
      <c r="XEV7" s="52"/>
      <c r="XEW7" s="52"/>
      <c r="XEX7" s="52"/>
      <c r="XEY7" s="52"/>
      <c r="XEZ7" s="52"/>
      <c r="XFA7" s="52"/>
      <c r="XFB7" s="52"/>
      <c r="XFC7" s="52"/>
      <c r="XFD7" s="52"/>
    </row>
    <row r="8" s="47" customFormat="1" ht="28" customHeight="1" spans="1:16384">
      <c r="A8" s="109" t="s">
        <v>18</v>
      </c>
      <c r="B8" s="33">
        <f>总院累计1!C10</f>
        <v>47086.751652</v>
      </c>
      <c r="C8" s="33">
        <f>总院累计1!D10</f>
        <v>-8.95858757059862</v>
      </c>
      <c r="D8" s="33">
        <f>总院累计1!R10</f>
        <v>9728.038666</v>
      </c>
      <c r="E8" s="33">
        <f>总院累计1!S10</f>
        <v>20.6598211273867</v>
      </c>
      <c r="F8" s="33">
        <f>总院累计1!X10</f>
        <v>14166.155585</v>
      </c>
      <c r="G8" s="33">
        <f>总院累计1!Y10</f>
        <v>30.0852258607614</v>
      </c>
      <c r="H8" s="33">
        <f>总院累计1!Z10</f>
        <v>9367.041587</v>
      </c>
      <c r="I8" s="33">
        <f>总院累计1!AA10</f>
        <v>19.8931573284736</v>
      </c>
      <c r="J8" s="33">
        <f>总院累计1!AD10</f>
        <v>4799.113998</v>
      </c>
      <c r="K8" s="33">
        <f>总院累计1!AE10</f>
        <v>10.1920685322878</v>
      </c>
      <c r="N8" s="274"/>
      <c r="XEO8" s="52"/>
      <c r="XEP8" s="52"/>
      <c r="XEQ8" s="52"/>
      <c r="XER8" s="52"/>
      <c r="XES8" s="52"/>
      <c r="XET8" s="52"/>
      <c r="XEU8" s="52"/>
      <c r="XEV8" s="52"/>
      <c r="XEW8" s="52"/>
      <c r="XEX8" s="52"/>
      <c r="XEY8" s="52"/>
      <c r="XEZ8" s="52"/>
      <c r="XFA8" s="52"/>
      <c r="XFB8" s="52"/>
      <c r="XFC8" s="52"/>
      <c r="XFD8" s="52"/>
    </row>
    <row r="9" s="47" customFormat="1" ht="28" customHeight="1" spans="1:16384">
      <c r="A9" s="109" t="s">
        <v>19</v>
      </c>
      <c r="B9" s="33">
        <f>总院累计1!C11</f>
        <v>27700.068418</v>
      </c>
      <c r="C9" s="33">
        <f>总院累计1!D11</f>
        <v>-2.90009420722115</v>
      </c>
      <c r="D9" s="33">
        <f>总院累计1!R11</f>
        <v>5419.980574</v>
      </c>
      <c r="E9" s="33">
        <f>总院累计1!S11</f>
        <v>19.5666685446813</v>
      </c>
      <c r="F9" s="33">
        <f>总院累计1!X11</f>
        <v>7387.55794</v>
      </c>
      <c r="G9" s="33">
        <f>总院累计1!Y11</f>
        <v>26.6698183864392</v>
      </c>
      <c r="H9" s="33">
        <f>总院累计1!Z11</f>
        <v>5657.917587</v>
      </c>
      <c r="I9" s="33">
        <f>总院累计1!AA11</f>
        <v>20.4256448093225</v>
      </c>
      <c r="J9" s="33">
        <f>总院累计1!AD11</f>
        <v>1729.640353</v>
      </c>
      <c r="K9" s="33">
        <f>总院累计1!AE11</f>
        <v>6.24417357711669</v>
      </c>
      <c r="N9" s="274"/>
      <c r="XEO9" s="52"/>
      <c r="XEP9" s="52"/>
      <c r="XEQ9" s="52"/>
      <c r="XER9" s="52"/>
      <c r="XES9" s="52"/>
      <c r="XET9" s="52"/>
      <c r="XEU9" s="52"/>
      <c r="XEV9" s="52"/>
      <c r="XEW9" s="52"/>
      <c r="XEX9" s="52"/>
      <c r="XEY9" s="52"/>
      <c r="XEZ9" s="52"/>
      <c r="XFA9" s="52"/>
      <c r="XFB9" s="52"/>
      <c r="XFC9" s="52"/>
      <c r="XFD9" s="52"/>
    </row>
    <row r="10" s="47" customFormat="1" ht="28" customHeight="1" spans="1:11">
      <c r="A10" s="109" t="s">
        <v>20</v>
      </c>
      <c r="B10" s="33">
        <f>总院累计1!C12</f>
        <v>16711.96054</v>
      </c>
      <c r="C10" s="33">
        <f>总院累计1!D12</f>
        <v>2.69848905916897</v>
      </c>
      <c r="D10" s="33">
        <f>总院累计1!R12</f>
        <v>2830.693457</v>
      </c>
      <c r="E10" s="33">
        <f>总院累计1!S12</f>
        <v>16.9381291334715</v>
      </c>
      <c r="F10" s="33">
        <f>总院累计1!X12</f>
        <v>4290.918061</v>
      </c>
      <c r="G10" s="33">
        <f>总院累计1!Y12</f>
        <v>25.6757311670866</v>
      </c>
      <c r="H10" s="33">
        <f>总院累计1!Z12</f>
        <v>3087.111667</v>
      </c>
      <c r="I10" s="33">
        <f>总院累计1!AA12</f>
        <v>18.4724686227628</v>
      </c>
      <c r="J10" s="33">
        <f>总院累计1!AD12</f>
        <v>1203.806394</v>
      </c>
      <c r="K10" s="33">
        <f>总院累计1!AE12</f>
        <v>7.20326254432384</v>
      </c>
    </row>
    <row r="11" s="47" customFormat="1" ht="28" customHeight="1" spans="1:11">
      <c r="A11" s="109" t="s">
        <v>21</v>
      </c>
      <c r="B11" s="33">
        <f>总院累计1!C13</f>
        <v>7515.19119</v>
      </c>
      <c r="C11" s="33">
        <f>总院累计1!D13</f>
        <v>6.79838500546849</v>
      </c>
      <c r="D11" s="33">
        <f>总院累计1!R13</f>
        <v>1559.571616</v>
      </c>
      <c r="E11" s="33">
        <f>总院累计1!S13</f>
        <v>20.7522546874819</v>
      </c>
      <c r="F11" s="33">
        <f>总院累计1!X13</f>
        <v>2098.79126</v>
      </c>
      <c r="G11" s="33">
        <f>总院累计1!Y13</f>
        <v>27.9273169096846</v>
      </c>
      <c r="H11" s="33">
        <f>总院累计1!Z13</f>
        <v>1637.4823</v>
      </c>
      <c r="I11" s="33">
        <f>总院累计1!AA13</f>
        <v>21.7889639611418</v>
      </c>
      <c r="J11" s="33">
        <f>总院累计1!AD13</f>
        <v>461.30896</v>
      </c>
      <c r="K11" s="33">
        <f>总院累计1!AE13</f>
        <v>6.13835294854288</v>
      </c>
    </row>
    <row r="12" s="47" customFormat="1" ht="28" customHeight="1" spans="1:11">
      <c r="A12" s="109" t="s">
        <v>22</v>
      </c>
      <c r="B12" s="33">
        <f>总院累计1!C14</f>
        <v>9449.146689</v>
      </c>
      <c r="C12" s="33">
        <f>总院累计1!D14</f>
        <v>-4.6143578633626</v>
      </c>
      <c r="D12" s="33">
        <f>总院累计1!R14</f>
        <v>1924.577767</v>
      </c>
      <c r="E12" s="33">
        <f>总院累计1!S14</f>
        <v>20.3677414516218</v>
      </c>
      <c r="F12" s="33">
        <f>总院累计1!X14</f>
        <v>2444.004581</v>
      </c>
      <c r="G12" s="33">
        <f>总院累计1!Y14</f>
        <v>25.8648178659892</v>
      </c>
      <c r="H12" s="33">
        <f>总院累计1!Z14</f>
        <v>1892.100634</v>
      </c>
      <c r="I12" s="33">
        <f>总院累计1!AA14</f>
        <v>20.0240370509079</v>
      </c>
      <c r="J12" s="33">
        <f>总院累计1!AD14</f>
        <v>551.903947</v>
      </c>
      <c r="K12" s="33">
        <f>总院累计1!AE14</f>
        <v>5.84078081508128</v>
      </c>
    </row>
    <row r="13" s="47" customFormat="1" ht="28" customHeight="1" spans="1:11">
      <c r="A13" s="109" t="s">
        <v>23</v>
      </c>
      <c r="B13" s="33">
        <f>总院累计1!C15</f>
        <v>19840.578636</v>
      </c>
      <c r="C13" s="33">
        <f>总院累计1!D15</f>
        <v>6.67231729152059</v>
      </c>
      <c r="D13" s="33">
        <f>总院累计1!R15</f>
        <v>3577.331323</v>
      </c>
      <c r="E13" s="33">
        <f>总院累计1!S15</f>
        <v>18.030377987611</v>
      </c>
      <c r="F13" s="33">
        <f>总院累计1!X15</f>
        <v>4765.09425</v>
      </c>
      <c r="G13" s="33">
        <f>总院累计1!Y15</f>
        <v>24.0169116910427</v>
      </c>
      <c r="H13" s="33">
        <f>总院累计1!Z15</f>
        <v>3233.220512</v>
      </c>
      <c r="I13" s="33">
        <f>总院累计1!AA15</f>
        <v>16.2959990800543</v>
      </c>
      <c r="J13" s="33">
        <f>总院累计1!AD15</f>
        <v>1531.873738</v>
      </c>
      <c r="K13" s="33">
        <f>总院累计1!AE15</f>
        <v>7.72091261098843</v>
      </c>
    </row>
    <row r="14" s="47" customFormat="1" ht="28" customHeight="1" spans="1:11">
      <c r="A14" s="109" t="s">
        <v>24</v>
      </c>
      <c r="B14" s="33">
        <f>总院累计1!C16</f>
        <v>18357.130969</v>
      </c>
      <c r="C14" s="33">
        <f>总院累计1!D16</f>
        <v>-11.7568827288261</v>
      </c>
      <c r="D14" s="33">
        <f>总院累计1!R16</f>
        <v>3927.496599</v>
      </c>
      <c r="E14" s="33">
        <f>总院累计1!S16</f>
        <v>21.3949369628208</v>
      </c>
      <c r="F14" s="33">
        <f>总院累计1!X16</f>
        <v>5238.073096</v>
      </c>
      <c r="G14" s="33">
        <f>总院累计1!Y16</f>
        <v>28.534268807286</v>
      </c>
      <c r="H14" s="33">
        <f>总院累计1!Z16</f>
        <v>4571.775341</v>
      </c>
      <c r="I14" s="33">
        <f>总院累计1!AA16</f>
        <v>24.9046288808444</v>
      </c>
      <c r="J14" s="33">
        <f>总院累计1!AD16</f>
        <v>666.297755</v>
      </c>
      <c r="K14" s="33">
        <f>总院累计1!AE16</f>
        <v>3.6296399264416</v>
      </c>
    </row>
    <row r="15" s="47" customFormat="1" ht="28" customHeight="1" spans="1:11">
      <c r="A15" s="109" t="s">
        <v>25</v>
      </c>
      <c r="B15" s="33">
        <f>总院累计1!C17</f>
        <v>23631.81135</v>
      </c>
      <c r="C15" s="33">
        <f>总院累计1!D17</f>
        <v>3.99522881923628</v>
      </c>
      <c r="D15" s="33">
        <f>总院累计1!R17</f>
        <v>4609.726137</v>
      </c>
      <c r="E15" s="33">
        <f>总院累计1!S17</f>
        <v>19.5064443801088</v>
      </c>
      <c r="F15" s="33">
        <f>总院累计1!X17</f>
        <v>7337.567993</v>
      </c>
      <c r="G15" s="33">
        <f>总院累计1!Y17</f>
        <v>31.0495369327667</v>
      </c>
      <c r="H15" s="33">
        <f>总院累计1!Z17</f>
        <v>5883.981471</v>
      </c>
      <c r="I15" s="33">
        <f>总院累计1!AA17</f>
        <v>24.8985631437854</v>
      </c>
      <c r="J15" s="33">
        <f>总院累计1!AD17</f>
        <v>1453.586522</v>
      </c>
      <c r="K15" s="33">
        <f>总院累计1!AE17</f>
        <v>6.15097378898127</v>
      </c>
    </row>
    <row r="16" s="47" customFormat="1" ht="28" customHeight="1" spans="1:11">
      <c r="A16" s="109" t="s">
        <v>26</v>
      </c>
      <c r="B16" s="33">
        <f>总院累计1!C18</f>
        <v>14673.945671</v>
      </c>
      <c r="C16" s="33">
        <f>总院累计1!D18</f>
        <v>7.42657507665032</v>
      </c>
      <c r="D16" s="33">
        <f>总院累计1!R18</f>
        <v>2951.986266</v>
      </c>
      <c r="E16" s="33">
        <f>总院累计1!S18</f>
        <v>20.1171950079793</v>
      </c>
      <c r="F16" s="33">
        <f>总院累计1!X18</f>
        <v>3698.882912</v>
      </c>
      <c r="G16" s="33">
        <f>总院累计1!Y18</f>
        <v>25.2071460187431</v>
      </c>
      <c r="H16" s="33">
        <f>总院累计1!Z18</f>
        <v>2803.033074</v>
      </c>
      <c r="I16" s="33">
        <f>总院累计1!AA18</f>
        <v>19.102108845473</v>
      </c>
      <c r="J16" s="33">
        <f>总院累计1!AD18</f>
        <v>895.849838</v>
      </c>
      <c r="K16" s="33">
        <f>总院累计1!AE18</f>
        <v>6.10503717327004</v>
      </c>
    </row>
    <row r="17" s="47" customFormat="1" ht="28" customHeight="1" spans="1:11">
      <c r="A17" s="109" t="s">
        <v>27</v>
      </c>
      <c r="B17" s="33">
        <f>总院累计1!C19</f>
        <v>10783.228259</v>
      </c>
      <c r="C17" s="33">
        <f>总院累计1!D19</f>
        <v>2.55692069085137</v>
      </c>
      <c r="D17" s="33">
        <f>总院累计1!R19</f>
        <v>1601.622561</v>
      </c>
      <c r="E17" s="33">
        <f>总院累计1!S19</f>
        <v>14.8529041816697</v>
      </c>
      <c r="F17" s="33">
        <f>总院累计1!X19</f>
        <v>3155.166225</v>
      </c>
      <c r="G17" s="33">
        <f>总院累计1!Y19</f>
        <v>29.2599409862868</v>
      </c>
      <c r="H17" s="33">
        <f>总院累计1!Z19</f>
        <v>2514.817687</v>
      </c>
      <c r="I17" s="33">
        <f>总院累计1!AA19</f>
        <v>23.321565922534</v>
      </c>
      <c r="J17" s="33">
        <f>总院累计1!AD19</f>
        <v>640.348538</v>
      </c>
      <c r="K17" s="33">
        <f>总院累计1!AE19</f>
        <v>5.93837506375279</v>
      </c>
    </row>
    <row r="18" s="47" customFormat="1" ht="28" customHeight="1" spans="1:11">
      <c r="A18" s="109" t="s">
        <v>28</v>
      </c>
      <c r="B18" s="33">
        <f>总院累计1!C20</f>
        <v>7332.834111</v>
      </c>
      <c r="C18" s="33">
        <f>总院累计1!D20</f>
        <v>3.26287578626205</v>
      </c>
      <c r="D18" s="33">
        <f>总院累计1!R20</f>
        <v>1389.90571</v>
      </c>
      <c r="E18" s="33">
        <f>总院累计1!S20</f>
        <v>18.954550027458</v>
      </c>
      <c r="F18" s="33">
        <f>总院累计1!X20</f>
        <v>2020.794868</v>
      </c>
      <c r="G18" s="33">
        <f>总院累计1!Y20</f>
        <v>27.5581696982426</v>
      </c>
      <c r="H18" s="33">
        <f>总院累计1!Z20</f>
        <v>1819.340089</v>
      </c>
      <c r="I18" s="33">
        <f>总院累计1!AA20</f>
        <v>24.8108720511051</v>
      </c>
      <c r="J18" s="33">
        <f>总院累计1!AD20</f>
        <v>201.454779</v>
      </c>
      <c r="K18" s="33">
        <f>总院累计1!AE20</f>
        <v>2.74729764713751</v>
      </c>
    </row>
    <row r="19" s="20" customFormat="1" ht="24" customHeight="1" spans="1:1">
      <c r="A19" s="47"/>
    </row>
  </sheetData>
  <mergeCells count="13">
    <mergeCell ref="A1:K1"/>
    <mergeCell ref="A2:B2"/>
    <mergeCell ref="D3:E3"/>
    <mergeCell ref="F3:K3"/>
    <mergeCell ref="H4:I4"/>
    <mergeCell ref="J4:K4"/>
    <mergeCell ref="A3:A5"/>
    <mergeCell ref="B3:B5"/>
    <mergeCell ref="C3:C5"/>
    <mergeCell ref="D4:D5"/>
    <mergeCell ref="E4:E5"/>
    <mergeCell ref="F4:F5"/>
    <mergeCell ref="G4:G5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tabSelected="1" view="pageBreakPreview" zoomScale="130" zoomScaleNormal="90" workbookViewId="0">
      <pane xSplit="1" ySplit="3" topLeftCell="B4" activePane="bottomRight" state="frozen"/>
      <selection/>
      <selection pane="topRight"/>
      <selection pane="bottomLeft"/>
      <selection pane="bottomRight" activeCell="Q6" sqref="Q6"/>
    </sheetView>
  </sheetViews>
  <sheetFormatPr defaultColWidth="10" defaultRowHeight="13.5"/>
  <cols>
    <col min="1" max="1" width="10.5833333333333" customWidth="1"/>
    <col min="2" max="2" width="8.06666666666667" customWidth="1"/>
    <col min="3" max="3" width="7.21666666666667" customWidth="1"/>
    <col min="4" max="4" width="5.96666666666667" customWidth="1"/>
    <col min="5" max="5" width="7.91666666666667" customWidth="1"/>
    <col min="6" max="6" width="6.10833333333333" customWidth="1"/>
    <col min="7" max="7" width="7.49166666666667" customWidth="1"/>
    <col min="8" max="8" width="5.69166666666667" customWidth="1"/>
    <col min="9" max="9" width="6.88333333333333" customWidth="1"/>
    <col min="10" max="10" width="5.69166666666667" customWidth="1"/>
    <col min="11" max="11" width="6.80833333333333" customWidth="1"/>
    <col min="12" max="12" width="8.74166666666667" customWidth="1"/>
    <col min="13" max="13" width="8.33333333333333" customWidth="1"/>
    <col min="14" max="14" width="6.38333333333333" customWidth="1"/>
    <col min="15" max="15" width="5.38333333333333" customWidth="1"/>
    <col min="16" max="16" width="6.25" customWidth="1"/>
    <col min="17" max="22" width="10" customWidth="1"/>
  </cols>
  <sheetData>
    <row r="1" s="101" customFormat="1" ht="29.25" customHeight="1" spans="1:22">
      <c r="A1" s="254" t="s">
        <v>29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U1" s="235"/>
      <c r="V1" s="253"/>
    </row>
    <row r="2" s="163" customFormat="1" ht="19.5" customHeight="1" spans="1:16">
      <c r="A2" s="104" t="s">
        <v>6</v>
      </c>
      <c r="B2" s="105" t="s">
        <v>30</v>
      </c>
      <c r="C2" s="269" t="s">
        <v>31</v>
      </c>
      <c r="D2" s="82" t="s">
        <v>32</v>
      </c>
      <c r="E2" s="82" t="s">
        <v>33</v>
      </c>
      <c r="F2" s="82" t="s">
        <v>32</v>
      </c>
      <c r="G2" s="105" t="s">
        <v>34</v>
      </c>
      <c r="H2" s="105" t="s">
        <v>35</v>
      </c>
      <c r="I2" s="105" t="s">
        <v>36</v>
      </c>
      <c r="J2" s="105" t="s">
        <v>32</v>
      </c>
      <c r="K2" s="105" t="s">
        <v>37</v>
      </c>
      <c r="L2" s="105" t="s">
        <v>38</v>
      </c>
      <c r="M2" s="105" t="s">
        <v>39</v>
      </c>
      <c r="N2" s="105" t="s">
        <v>40</v>
      </c>
      <c r="O2" s="105" t="s">
        <v>41</v>
      </c>
      <c r="P2" s="105" t="s">
        <v>42</v>
      </c>
    </row>
    <row r="3" s="163" customFormat="1" ht="38" customHeight="1" spans="1:16">
      <c r="A3" s="210"/>
      <c r="B3" s="255"/>
      <c r="C3" s="270"/>
      <c r="D3" s="82"/>
      <c r="E3" s="82"/>
      <c r="F3" s="82"/>
      <c r="G3" s="255"/>
      <c r="H3" s="255"/>
      <c r="I3" s="255"/>
      <c r="J3" s="255"/>
      <c r="K3" s="255"/>
      <c r="L3" s="255"/>
      <c r="M3" s="255"/>
      <c r="N3" s="255"/>
      <c r="O3" s="255"/>
      <c r="P3" s="255"/>
    </row>
    <row r="4" s="163" customFormat="1" ht="23.25" customHeight="1" spans="1:16">
      <c r="A4" s="266" t="s">
        <v>16</v>
      </c>
      <c r="B4" s="89">
        <v>96.0325739999992</v>
      </c>
      <c r="C4" s="89">
        <v>-179.710713999999</v>
      </c>
      <c r="D4" s="89">
        <v>-0.829283350573824</v>
      </c>
      <c r="E4" s="89">
        <v>-20.440562</v>
      </c>
      <c r="F4" s="89">
        <v>-0.132106175788572</v>
      </c>
      <c r="G4" s="89">
        <v>366.972211</v>
      </c>
      <c r="H4" s="89">
        <v>1.1424646789743</v>
      </c>
      <c r="I4" s="89">
        <v>-46.902904</v>
      </c>
      <c r="J4" s="89">
        <v>-0.181075152611898</v>
      </c>
      <c r="K4" s="89">
        <v>-0.487086595985915</v>
      </c>
      <c r="L4" s="89">
        <v>91.4375413108337</v>
      </c>
      <c r="M4" s="89">
        <v>1.65308380088152</v>
      </c>
      <c r="N4" s="89">
        <v>0.0951685696374</v>
      </c>
      <c r="O4" s="89">
        <v>-0.11912350022</v>
      </c>
      <c r="P4" s="89">
        <v>2.04475989633</v>
      </c>
    </row>
    <row r="5" s="52" customFormat="1" ht="20.1" customHeight="1" spans="1:21">
      <c r="A5" s="267" t="s">
        <v>17</v>
      </c>
      <c r="B5" s="89">
        <v>165.979603</v>
      </c>
      <c r="C5" s="89">
        <v>-53.5103459999993</v>
      </c>
      <c r="D5" s="89">
        <v>-1.55157812575214</v>
      </c>
      <c r="E5" s="89">
        <v>36.4545870000001</v>
      </c>
      <c r="F5" s="89">
        <v>0.0242780009423953</v>
      </c>
      <c r="G5" s="89">
        <v>136.444031</v>
      </c>
      <c r="H5" s="89">
        <v>1.18326684719888</v>
      </c>
      <c r="I5" s="89">
        <v>46.591331</v>
      </c>
      <c r="J5" s="89">
        <v>0.344033277610873</v>
      </c>
      <c r="K5" s="89">
        <v>7.33805740641856</v>
      </c>
      <c r="L5" s="89">
        <v>850.018437548419</v>
      </c>
      <c r="M5" s="89">
        <v>61.2517657676206</v>
      </c>
      <c r="N5" s="89">
        <v>0.2998625051417</v>
      </c>
      <c r="O5" s="89">
        <v>-0.35788088138</v>
      </c>
      <c r="P5" s="89">
        <v>-2.47191082641</v>
      </c>
      <c r="Q5" s="163"/>
      <c r="U5" s="163"/>
    </row>
    <row r="6" s="52" customFormat="1" ht="20.1" customHeight="1" spans="1:21">
      <c r="A6" s="267" t="s">
        <v>43</v>
      </c>
      <c r="B6" s="89">
        <v>172.00252</v>
      </c>
      <c r="C6" s="89">
        <v>148.442276</v>
      </c>
      <c r="D6" s="89">
        <v>1.20185318146097</v>
      </c>
      <c r="E6" s="89">
        <v>6.24977399999987</v>
      </c>
      <c r="F6" s="89">
        <v>-0.587407907437832</v>
      </c>
      <c r="G6" s="89">
        <v>64.353526</v>
      </c>
      <c r="H6" s="89">
        <v>0.578146482722495</v>
      </c>
      <c r="I6" s="89">
        <v>-47.043056</v>
      </c>
      <c r="J6" s="89">
        <v>-1.19259175674564</v>
      </c>
      <c r="K6" s="89">
        <v>-3.08786089184122</v>
      </c>
      <c r="L6" s="89">
        <v>944.551271734084</v>
      </c>
      <c r="M6" s="89">
        <v>79.7558152987123</v>
      </c>
      <c r="N6" s="89">
        <v>0.2387391592238</v>
      </c>
      <c r="O6" s="89">
        <v>-0.16556755446</v>
      </c>
      <c r="P6" s="89">
        <v>0.92642140468</v>
      </c>
      <c r="Q6" s="163"/>
      <c r="U6" s="163"/>
    </row>
    <row r="7" s="52" customFormat="1" ht="24" customHeight="1" spans="1:21">
      <c r="A7" s="258" t="s">
        <v>19</v>
      </c>
      <c r="B7" s="89">
        <v>-9.56117899999991</v>
      </c>
      <c r="C7" s="89">
        <v>-48.8035469999999</v>
      </c>
      <c r="D7" s="89">
        <v>-1.59435732507629</v>
      </c>
      <c r="E7" s="89">
        <v>-9.71731799999997</v>
      </c>
      <c r="F7" s="89">
        <v>-0.276348696914056</v>
      </c>
      <c r="G7" s="89">
        <v>35.087262</v>
      </c>
      <c r="H7" s="89">
        <v>1.34421649128934</v>
      </c>
      <c r="I7" s="89">
        <v>13.872424</v>
      </c>
      <c r="J7" s="89">
        <v>0.526489530700999</v>
      </c>
      <c r="K7" s="89">
        <v>-2.08797495178848</v>
      </c>
      <c r="L7" s="89">
        <v>244.054988852208</v>
      </c>
      <c r="M7" s="89">
        <v>30.3249880406887</v>
      </c>
      <c r="N7" s="89">
        <v>-0.0062818944837</v>
      </c>
      <c r="O7" s="89">
        <v>-0.2174607364</v>
      </c>
      <c r="P7" s="89">
        <v>-1.24220430108</v>
      </c>
      <c r="Q7" s="163"/>
      <c r="U7" s="163"/>
    </row>
    <row r="8" s="52" customFormat="1" ht="20.1" customHeight="1" spans="1:21">
      <c r="A8" s="267" t="s">
        <v>20</v>
      </c>
      <c r="B8" s="89">
        <v>-47.5890100000002</v>
      </c>
      <c r="C8" s="89">
        <v>-46.425182</v>
      </c>
      <c r="D8" s="89">
        <v>-1.30058863874544</v>
      </c>
      <c r="E8" s="89">
        <v>-23.173529</v>
      </c>
      <c r="F8" s="89">
        <v>-0.901987822748811</v>
      </c>
      <c r="G8" s="89">
        <v>16.409613</v>
      </c>
      <c r="H8" s="89">
        <v>1.62416068100914</v>
      </c>
      <c r="I8" s="89">
        <v>5.60008799999999</v>
      </c>
      <c r="J8" s="89">
        <v>0.578415780485121</v>
      </c>
      <c r="K8" s="89">
        <v>-5.07902157041698</v>
      </c>
      <c r="L8" s="89">
        <v>-556.090980745315</v>
      </c>
      <c r="M8" s="89">
        <v>-53.2294313804265</v>
      </c>
      <c r="N8" s="89">
        <v>-0.1193957836707</v>
      </c>
      <c r="O8" s="89">
        <v>0.31285438779</v>
      </c>
      <c r="P8" s="89">
        <v>8.01408972933</v>
      </c>
      <c r="Q8" s="163"/>
      <c r="U8" s="163"/>
    </row>
    <row r="9" s="52" customFormat="1" ht="20.1" customHeight="1" spans="1:21">
      <c r="A9" s="267" t="s">
        <v>21</v>
      </c>
      <c r="B9" s="89">
        <v>-18.213751</v>
      </c>
      <c r="C9" s="89">
        <v>20.240747</v>
      </c>
      <c r="D9" s="89">
        <v>3.51381266315586</v>
      </c>
      <c r="E9" s="89">
        <v>0.209450000000023</v>
      </c>
      <c r="F9" s="89">
        <v>0.471612831073674</v>
      </c>
      <c r="G9" s="89">
        <v>5.24644100000002</v>
      </c>
      <c r="H9" s="89">
        <v>1.08856917350527</v>
      </c>
      <c r="I9" s="89">
        <v>-43.910389</v>
      </c>
      <c r="J9" s="89">
        <v>-5.07399466773481</v>
      </c>
      <c r="K9" s="89">
        <v>5.42398930114797</v>
      </c>
      <c r="L9" s="89">
        <v>-3.40646868017848</v>
      </c>
      <c r="M9" s="89">
        <v>-45.6795066301548</v>
      </c>
      <c r="N9" s="89">
        <v>0.6108170838288</v>
      </c>
      <c r="O9" s="89">
        <v>0.35496836</v>
      </c>
      <c r="P9" s="89">
        <v>2.55627240143</v>
      </c>
      <c r="Q9" s="163"/>
      <c r="U9" s="163"/>
    </row>
    <row r="10" s="52" customFormat="1" ht="20.1" customHeight="1" spans="1:21">
      <c r="A10" s="267" t="s">
        <v>22</v>
      </c>
      <c r="B10" s="89">
        <v>17.8274789999999</v>
      </c>
      <c r="C10" s="89">
        <v>23.37694</v>
      </c>
      <c r="D10" s="89">
        <v>1.28739724200126</v>
      </c>
      <c r="E10" s="89">
        <v>8.81535200000003</v>
      </c>
      <c r="F10" s="89">
        <v>0.477853560637456</v>
      </c>
      <c r="G10" s="89">
        <v>19.469146</v>
      </c>
      <c r="H10" s="89">
        <v>1.3445957010604</v>
      </c>
      <c r="I10" s="89">
        <v>-9.945305</v>
      </c>
      <c r="J10" s="89">
        <v>-0.885900953159683</v>
      </c>
      <c r="K10" s="89">
        <v>-2.79874017791067</v>
      </c>
      <c r="L10" s="89">
        <v>30.651371230465</v>
      </c>
      <c r="M10" s="89">
        <v>5.40442584339985</v>
      </c>
      <c r="N10" s="89">
        <v>-0.0362924389607</v>
      </c>
      <c r="O10" s="89">
        <v>0.18817863634</v>
      </c>
      <c r="P10" s="89">
        <v>4.17855000231</v>
      </c>
      <c r="Q10" s="163"/>
      <c r="U10" s="163"/>
    </row>
    <row r="11" s="52" customFormat="1" ht="20.1" customHeight="1" spans="1:21">
      <c r="A11" s="267" t="s">
        <v>23</v>
      </c>
      <c r="B11" s="89">
        <v>11.1906599999998</v>
      </c>
      <c r="C11" s="89">
        <v>-10.224349</v>
      </c>
      <c r="D11" s="89">
        <v>-0.774170398187586</v>
      </c>
      <c r="E11" s="89">
        <v>4.70985</v>
      </c>
      <c r="F11" s="89">
        <v>0.120260492137994</v>
      </c>
      <c r="G11" s="89">
        <v>9.00906899999995</v>
      </c>
      <c r="H11" s="89">
        <v>0.333268556478991</v>
      </c>
      <c r="I11" s="89">
        <v>7.69608999999999</v>
      </c>
      <c r="J11" s="89">
        <v>0.320641349570616</v>
      </c>
      <c r="K11" s="89">
        <v>-0.487053240171576</v>
      </c>
      <c r="L11" s="89">
        <v>712.383453274498</v>
      </c>
      <c r="M11" s="89">
        <v>13.6926116471608</v>
      </c>
      <c r="N11" s="89">
        <v>0.7867983298237</v>
      </c>
      <c r="O11" s="89">
        <v>-0.10255195981</v>
      </c>
      <c r="P11" s="89">
        <v>0.67496159755</v>
      </c>
      <c r="Q11" s="163"/>
      <c r="U11" s="163"/>
    </row>
    <row r="12" s="52" customFormat="1" ht="20.1" customHeight="1" spans="1:21">
      <c r="A12" s="267" t="s">
        <v>24</v>
      </c>
      <c r="B12" s="89">
        <v>7.54529599999972</v>
      </c>
      <c r="C12" s="89">
        <v>-4.80787400000002</v>
      </c>
      <c r="D12" s="89">
        <v>-0.4306224373303</v>
      </c>
      <c r="E12" s="89">
        <v>-21.2267939999999</v>
      </c>
      <c r="F12" s="89">
        <v>-1.13900918256148</v>
      </c>
      <c r="G12" s="89">
        <v>27.2506029999999</v>
      </c>
      <c r="H12" s="89">
        <v>1.2675916421502</v>
      </c>
      <c r="I12" s="89">
        <v>6.32936100000001</v>
      </c>
      <c r="J12" s="89">
        <v>0.302039977741598</v>
      </c>
      <c r="K12" s="89">
        <v>-4.54911345359409</v>
      </c>
      <c r="L12" s="89">
        <v>692.990898465191</v>
      </c>
      <c r="M12" s="89">
        <v>20.2366893233609</v>
      </c>
      <c r="N12" s="89">
        <v>1.0510620878774</v>
      </c>
      <c r="O12" s="89">
        <v>-0.26402479613</v>
      </c>
      <c r="P12" s="89">
        <v>-0.75042920394</v>
      </c>
      <c r="Q12" s="163"/>
      <c r="U12" s="163"/>
    </row>
    <row r="13" s="52" customFormat="1" ht="20.1" customHeight="1" spans="1:21">
      <c r="A13" s="267" t="s">
        <v>25</v>
      </c>
      <c r="B13" s="89">
        <v>-74.1993510000002</v>
      </c>
      <c r="C13" s="89">
        <v>-75.3875959999997</v>
      </c>
      <c r="D13" s="89">
        <v>-1.41033237897669</v>
      </c>
      <c r="E13" s="89">
        <v>-21.6954930000001</v>
      </c>
      <c r="F13" s="89">
        <v>-0.283579591728959</v>
      </c>
      <c r="G13" s="89">
        <v>26.481752</v>
      </c>
      <c r="H13" s="89">
        <v>1.67937838976258</v>
      </c>
      <c r="I13" s="89">
        <v>-3.59801399999999</v>
      </c>
      <c r="J13" s="89">
        <v>0.0145335809430813</v>
      </c>
      <c r="K13" s="89">
        <v>0.330661771636841</v>
      </c>
      <c r="L13" s="89">
        <v>-22.1701447272226</v>
      </c>
      <c r="M13" s="89">
        <v>4.2112805873611</v>
      </c>
      <c r="N13" s="89">
        <v>-0.0886674630325</v>
      </c>
      <c r="O13" s="89">
        <v>-0.0865022666</v>
      </c>
      <c r="P13" s="89">
        <v>-1.76846657316</v>
      </c>
      <c r="Q13" s="163"/>
      <c r="U13" s="163"/>
    </row>
    <row r="14" s="52" customFormat="1" ht="20.1" customHeight="1" spans="1:21">
      <c r="A14" s="267" t="s">
        <v>26</v>
      </c>
      <c r="B14" s="89">
        <v>3.81218100000024</v>
      </c>
      <c r="C14" s="89">
        <v>3.72534199999999</v>
      </c>
      <c r="D14" s="89">
        <v>0.119565721030163</v>
      </c>
      <c r="E14" s="89">
        <v>-8.31504100000001</v>
      </c>
      <c r="F14" s="89">
        <v>-0.620238986446662</v>
      </c>
      <c r="G14" s="89">
        <v>14.072685</v>
      </c>
      <c r="H14" s="89">
        <v>0.903392306252357</v>
      </c>
      <c r="I14" s="89">
        <v>-5.67400199999998</v>
      </c>
      <c r="J14" s="89">
        <v>-0.402936322418944</v>
      </c>
      <c r="K14" s="89">
        <v>-2.40336971622111</v>
      </c>
      <c r="L14" s="89">
        <v>-224.939409711928</v>
      </c>
      <c r="M14" s="89">
        <v>23.3644419889496</v>
      </c>
      <c r="N14" s="89">
        <v>-0.5802797555138</v>
      </c>
      <c r="O14" s="89">
        <v>0.1046364286</v>
      </c>
      <c r="P14" s="89">
        <v>1</v>
      </c>
      <c r="Q14" s="163"/>
      <c r="U14" s="163"/>
    </row>
    <row r="15" s="52" customFormat="1" ht="20.1" customHeight="1" spans="1:21">
      <c r="A15" s="267" t="s">
        <v>27</v>
      </c>
      <c r="B15" s="89">
        <v>-104.824185</v>
      </c>
      <c r="C15" s="89">
        <v>-83.334243</v>
      </c>
      <c r="D15" s="89">
        <v>-2.43391059201041</v>
      </c>
      <c r="E15" s="89">
        <v>-7.94378199999998</v>
      </c>
      <c r="F15" s="89">
        <v>0.724910259250279</v>
      </c>
      <c r="G15" s="89">
        <v>1.47620900000003</v>
      </c>
      <c r="H15" s="89">
        <v>2.47176619520883</v>
      </c>
      <c r="I15" s="89">
        <v>-15.022369</v>
      </c>
      <c r="J15" s="89">
        <v>-0.762765862448697</v>
      </c>
      <c r="K15" s="89">
        <v>-9.59673139549977</v>
      </c>
      <c r="L15" s="89">
        <v>-613.079039685034</v>
      </c>
      <c r="M15" s="89">
        <v>-336.212439853322</v>
      </c>
      <c r="N15" s="89">
        <v>5.2624080219304</v>
      </c>
      <c r="O15" s="89">
        <v>-0.23009745638</v>
      </c>
      <c r="P15" s="89">
        <v>38.52661290323</v>
      </c>
      <c r="Q15" s="163"/>
      <c r="U15" s="163"/>
    </row>
    <row r="16" s="52" customFormat="1" ht="20.1" customHeight="1" spans="1:21">
      <c r="A16" s="267" t="s">
        <v>28</v>
      </c>
      <c r="B16" s="89">
        <v>-27.937689</v>
      </c>
      <c r="C16" s="89">
        <v>-53.0028820000001</v>
      </c>
      <c r="D16" s="89">
        <v>-4.91384305601728</v>
      </c>
      <c r="E16" s="89">
        <v>15.192382</v>
      </c>
      <c r="F16" s="89">
        <v>2.63728661193672</v>
      </c>
      <c r="G16" s="89">
        <v>11.671874</v>
      </c>
      <c r="H16" s="89">
        <v>2.40856054909427</v>
      </c>
      <c r="I16" s="89">
        <v>-1.799063</v>
      </c>
      <c r="J16" s="89">
        <v>-0.132004105013722</v>
      </c>
      <c r="K16" s="89">
        <v>-6.01142854183379</v>
      </c>
      <c r="L16" s="89">
        <v>-6446.04072788286</v>
      </c>
      <c r="M16" s="89">
        <v>-59.5271276758987</v>
      </c>
      <c r="N16" s="89">
        <v>-10.8213443396226</v>
      </c>
      <c r="O16" s="89">
        <v>-0.3676259516</v>
      </c>
      <c r="P16" s="89">
        <v>0.79822896901</v>
      </c>
      <c r="Q16" s="163"/>
      <c r="U16" s="163"/>
    </row>
    <row r="17" s="52" customFormat="1" ht="20.1" customHeight="1" spans="1:21">
      <c r="A17" s="263" t="s">
        <v>44</v>
      </c>
      <c r="B17" s="213"/>
      <c r="C17" s="213"/>
      <c r="D17" s="213"/>
      <c r="E17" s="213"/>
      <c r="F17" s="213"/>
      <c r="G17" s="213"/>
      <c r="H17" s="213"/>
      <c r="I17" s="213"/>
      <c r="J17" s="213"/>
      <c r="K17" s="213"/>
      <c r="L17" s="213"/>
      <c r="M17" s="213"/>
      <c r="N17" s="271"/>
      <c r="O17" s="213"/>
      <c r="P17" s="213"/>
      <c r="Q17" s="163"/>
      <c r="U17" s="163"/>
    </row>
    <row r="18" s="52" customFormat="1" ht="21" customHeight="1" spans="1:21">
      <c r="A18" s="258" t="s">
        <v>45</v>
      </c>
      <c r="B18" s="89">
        <v>-119.333398</v>
      </c>
      <c r="C18" s="89">
        <v>-101.136437</v>
      </c>
      <c r="D18" s="89">
        <v>-9.14053334043387</v>
      </c>
      <c r="E18" s="89">
        <v>-6.06611</v>
      </c>
      <c r="F18" s="89">
        <v>1.18721124793225</v>
      </c>
      <c r="G18" s="89">
        <v>-11.152881</v>
      </c>
      <c r="H18" s="89">
        <v>7.7891377724999</v>
      </c>
      <c r="I18" s="89">
        <v>-0.97797</v>
      </c>
      <c r="J18" s="89">
        <v>0.164184320001711</v>
      </c>
      <c r="K18" s="89">
        <v>-53.742898004425</v>
      </c>
      <c r="L18" s="89">
        <v>-27.1046931499868</v>
      </c>
      <c r="M18" s="89">
        <v>26.4456687370601</v>
      </c>
      <c r="N18" s="89">
        <v>-0.5534759358289</v>
      </c>
      <c r="O18" s="89">
        <v>0.16400516571</v>
      </c>
      <c r="P18" s="89">
        <v>-9.01657706093</v>
      </c>
      <c r="Q18" s="163"/>
      <c r="U18" s="163"/>
    </row>
    <row r="19" s="52" customFormat="1" ht="21" customHeight="1" spans="1:21">
      <c r="A19" s="258" t="s">
        <v>46</v>
      </c>
      <c r="B19" s="89">
        <v>1.710802</v>
      </c>
      <c r="C19" s="89">
        <v>0.820721999999997</v>
      </c>
      <c r="D19" s="89">
        <v>0.332194073786511</v>
      </c>
      <c r="E19" s="89">
        <v>-3.39268699999999</v>
      </c>
      <c r="F19" s="89">
        <v>-3.15140603823828</v>
      </c>
      <c r="G19" s="89">
        <v>4.40299899999999</v>
      </c>
      <c r="H19" s="89">
        <v>2.90971910845098</v>
      </c>
      <c r="I19" s="89">
        <v>-0.120232</v>
      </c>
      <c r="J19" s="89">
        <v>-0.0905071439992196</v>
      </c>
      <c r="K19" s="89">
        <v>58.6568560402509</v>
      </c>
      <c r="L19" s="89">
        <v>-272.453697871573</v>
      </c>
      <c r="M19" s="89">
        <v>-112.202776380405</v>
      </c>
      <c r="N19" s="89">
        <v>0.2205882352942</v>
      </c>
      <c r="O19" s="89">
        <v>0.36935958477</v>
      </c>
      <c r="P19" s="89">
        <v>9.0376344086</v>
      </c>
      <c r="Q19" s="163"/>
      <c r="U19" s="163"/>
    </row>
    <row r="20" s="52" customFormat="1" ht="21" customHeight="1" spans="1:21">
      <c r="A20" s="258" t="s">
        <v>47</v>
      </c>
      <c r="B20" s="89">
        <v>4.40136600000002</v>
      </c>
      <c r="C20" s="89">
        <v>-4.29858000000003</v>
      </c>
      <c r="D20" s="89">
        <v>-2.77004324198079</v>
      </c>
      <c r="E20" s="89">
        <v>0.724730000000002</v>
      </c>
      <c r="F20" s="89">
        <v>0.222020107672054</v>
      </c>
      <c r="G20" s="89">
        <v>7.977667</v>
      </c>
      <c r="H20" s="89">
        <v>2.54899253803604</v>
      </c>
      <c r="I20" s="89">
        <v>-0.002451</v>
      </c>
      <c r="J20" s="89">
        <v>-0.00096940372732266</v>
      </c>
      <c r="K20" s="89">
        <v>1.13267529341266</v>
      </c>
      <c r="L20" s="89">
        <v>605.437364277468</v>
      </c>
      <c r="M20" s="89">
        <v>2.02123018063355</v>
      </c>
      <c r="N20" s="89">
        <v>3.1316598360655</v>
      </c>
      <c r="O20" s="89">
        <v>-0.34186709646</v>
      </c>
      <c r="P20" s="89">
        <v>-1.4367612657</v>
      </c>
      <c r="Q20" s="163"/>
      <c r="U20" s="163"/>
    </row>
    <row r="21" s="52" customFormat="1" ht="21" customHeight="1" spans="1:21">
      <c r="A21" s="258" t="s">
        <v>48</v>
      </c>
      <c r="B21" s="89">
        <v>-1.01226099999999</v>
      </c>
      <c r="C21" s="89">
        <v>-1.49426900000001</v>
      </c>
      <c r="D21" s="89">
        <v>-0.548446124201519</v>
      </c>
      <c r="E21" s="89">
        <v>0.22467</v>
      </c>
      <c r="F21" s="89">
        <v>0.199172145675551</v>
      </c>
      <c r="G21" s="89">
        <v>0.328824999999997</v>
      </c>
      <c r="H21" s="89">
        <v>0.409976878527175</v>
      </c>
      <c r="I21" s="89">
        <v>-0.071487</v>
      </c>
      <c r="J21" s="89">
        <v>-0.0607029000012257</v>
      </c>
      <c r="K21" s="89">
        <v>-0.338116793664483</v>
      </c>
      <c r="L21" s="89">
        <v>4791.14189573878</v>
      </c>
      <c r="M21" s="89">
        <v>-0.768367006746359</v>
      </c>
      <c r="N21" s="89">
        <v>41.5809523809523</v>
      </c>
      <c r="O21" s="89">
        <v>-0.5430867312</v>
      </c>
      <c r="P21" s="89">
        <v>-1.41230997405</v>
      </c>
      <c r="Q21" s="163"/>
      <c r="U21" s="163"/>
    </row>
    <row r="22" s="52" customFormat="1" ht="20.1" customHeight="1" spans="1:21">
      <c r="A22" s="263"/>
      <c r="B22" s="213"/>
      <c r="C22" s="213"/>
      <c r="D22" s="213"/>
      <c r="E22" s="213"/>
      <c r="F22" s="213"/>
      <c r="G22" s="213"/>
      <c r="H22" s="213"/>
      <c r="I22" s="213"/>
      <c r="J22" s="213"/>
      <c r="K22" s="213"/>
      <c r="L22" s="213"/>
      <c r="M22" s="213"/>
      <c r="N22" s="271"/>
      <c r="O22" s="213"/>
      <c r="P22" s="213"/>
      <c r="Q22" s="163"/>
      <c r="U22" s="163"/>
    </row>
    <row r="23" s="52" customFormat="1" ht="20.1" customHeight="1" spans="1:21">
      <c r="A23" s="267" t="s">
        <v>49</v>
      </c>
      <c r="B23" s="89">
        <v>123.833532</v>
      </c>
      <c r="C23" s="89">
        <v>-24.520242</v>
      </c>
      <c r="D23" s="89">
        <v>-1.55074486019232</v>
      </c>
      <c r="E23" s="89">
        <v>-32.520386</v>
      </c>
      <c r="F23" s="89">
        <v>-0.951480629795839</v>
      </c>
      <c r="G23" s="89">
        <v>182.439027</v>
      </c>
      <c r="H23" s="89">
        <v>2.55256479156746</v>
      </c>
      <c r="I23" s="89">
        <v>-1.564867</v>
      </c>
      <c r="J23" s="89">
        <v>-0.0503393015793839</v>
      </c>
      <c r="K23" s="89">
        <v>0.0375085879634014</v>
      </c>
      <c r="L23" s="89">
        <v>-8.36397421331458</v>
      </c>
      <c r="M23" s="89">
        <v>-5.44595498500058</v>
      </c>
      <c r="N23" s="89">
        <v>0.1513456754101</v>
      </c>
      <c r="O23" s="89">
        <v>-0.07318336235</v>
      </c>
      <c r="P23" s="89">
        <v>0.26027753004</v>
      </c>
      <c r="Q23" s="163"/>
      <c r="U23" s="163"/>
    </row>
    <row r="24" s="20" customFormat="1" ht="24" customHeight="1" spans="1:1">
      <c r="A24" s="47" t="s">
        <v>50</v>
      </c>
    </row>
  </sheetData>
  <protectedRanges>
    <protectedRange sqref="B1 W1 M1" name="区域1"/>
  </protectedRanges>
  <mergeCells count="17"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</mergeCells>
  <printOptions horizontalCentered="1"/>
  <pageMargins left="0.751388888888889" right="0.751388888888889" top="0.590277777777778" bottom="1" header="0.511805555555556" footer="0.511805555555556"/>
  <pageSetup paperSize="9" scale="77" firstPageNumber="4" orientation="portrait" useFirstPageNumber="1" horizontalDpi="600"/>
  <headerFooter>
    <oddFooter>&amp;C &amp;P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73"/>
  <sheetViews>
    <sheetView view="pageBreakPreview" zoomScale="115" zoomScaleNormal="100" workbookViewId="0">
      <pane xSplit="1" ySplit="3" topLeftCell="B15" activePane="bottomRight" state="frozen"/>
      <selection/>
      <selection pane="topRight"/>
      <selection pane="bottomLeft"/>
      <selection pane="bottomRight" activeCell="S5" sqref="S5:S16"/>
    </sheetView>
  </sheetViews>
  <sheetFormatPr defaultColWidth="10" defaultRowHeight="14.25"/>
  <cols>
    <col min="1" max="1" width="10.5" style="101" customWidth="1"/>
    <col min="2" max="2" width="7.94166666666667" style="101" customWidth="1"/>
    <col min="3" max="3" width="7.35" style="101" customWidth="1"/>
    <col min="4" max="4" width="5.63333333333333" style="101" customWidth="1"/>
    <col min="5" max="5" width="7" style="101" customWidth="1"/>
    <col min="6" max="6" width="5.63333333333333" style="101" customWidth="1"/>
    <col min="7" max="7" width="7.13333333333333" style="101" customWidth="1"/>
    <col min="8" max="8" width="5.775" style="101" customWidth="1"/>
    <col min="9" max="9" width="6.775" style="101" customWidth="1"/>
    <col min="10" max="10" width="6.38333333333333" style="101" customWidth="1"/>
    <col min="11" max="11" width="6.5" style="101" customWidth="1"/>
    <col min="12" max="12" width="7.75" style="101" customWidth="1"/>
    <col min="13" max="13" width="6.88333333333333" style="101" customWidth="1"/>
    <col min="14" max="14" width="5.63333333333333" style="101" customWidth="1"/>
    <col min="15" max="15" width="5.5" style="101" customWidth="1"/>
    <col min="16" max="16" width="6.13333333333333" style="101" customWidth="1"/>
    <col min="17" max="17" width="3.25" style="101" customWidth="1"/>
    <col min="18" max="18" width="10" style="101" customWidth="1"/>
    <col min="19" max="19" width="7.88333333333333" style="101" customWidth="1"/>
    <col min="20" max="20" width="6.88333333333333" style="101" customWidth="1"/>
    <col min="21" max="21" width="5.63333333333333" style="235" customWidth="1"/>
    <col min="22" max="22" width="6.88333333333333" style="253" customWidth="1"/>
    <col min="23" max="23" width="5.25" style="101" customWidth="1"/>
    <col min="24" max="24" width="6.75" style="101" customWidth="1"/>
    <col min="25" max="25" width="5.38333333333333" style="101" customWidth="1"/>
    <col min="26" max="26" width="6.63333333333333" style="101" customWidth="1"/>
    <col min="27" max="28" width="6.13333333333333" style="101" customWidth="1"/>
    <col min="29" max="29" width="7" style="101" customWidth="1"/>
    <col min="30" max="33" width="6.13333333333333" style="101" customWidth="1"/>
    <col min="34" max="16384" width="10" style="101"/>
  </cols>
  <sheetData>
    <row r="1" s="101" customFormat="1" ht="29.25" customHeight="1" spans="1:33">
      <c r="A1" s="254" t="s">
        <v>51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R1" s="254" t="s">
        <v>52</v>
      </c>
      <c r="S1" s="254"/>
      <c r="T1" s="254"/>
      <c r="U1" s="254"/>
      <c r="V1" s="254"/>
      <c r="W1" s="254"/>
      <c r="X1" s="254"/>
      <c r="Y1" s="254"/>
      <c r="Z1" s="254"/>
      <c r="AA1" s="254"/>
      <c r="AB1" s="254"/>
      <c r="AC1" s="254"/>
      <c r="AD1" s="254"/>
      <c r="AE1" s="254"/>
      <c r="AF1" s="254"/>
      <c r="AG1" s="254"/>
    </row>
    <row r="2" s="163" customFormat="1" ht="18" customHeight="1" spans="1:33">
      <c r="A2" s="104" t="s">
        <v>6</v>
      </c>
      <c r="B2" s="105" t="s">
        <v>30</v>
      </c>
      <c r="C2" s="82" t="s">
        <v>31</v>
      </c>
      <c r="D2" s="82" t="s">
        <v>32</v>
      </c>
      <c r="E2" s="82" t="s">
        <v>33</v>
      </c>
      <c r="F2" s="82" t="s">
        <v>32</v>
      </c>
      <c r="G2" s="105" t="s">
        <v>34</v>
      </c>
      <c r="H2" s="105" t="s">
        <v>35</v>
      </c>
      <c r="I2" s="105" t="s">
        <v>36</v>
      </c>
      <c r="J2" s="105" t="s">
        <v>32</v>
      </c>
      <c r="K2" s="105" t="s">
        <v>37</v>
      </c>
      <c r="L2" s="105" t="s">
        <v>38</v>
      </c>
      <c r="M2" s="105" t="s">
        <v>39</v>
      </c>
      <c r="N2" s="105" t="s">
        <v>40</v>
      </c>
      <c r="O2" s="105" t="s">
        <v>41</v>
      </c>
      <c r="P2" s="105" t="s">
        <v>42</v>
      </c>
      <c r="R2" s="104" t="s">
        <v>6</v>
      </c>
      <c r="S2" s="105" t="s">
        <v>30</v>
      </c>
      <c r="T2" s="82" t="s">
        <v>31</v>
      </c>
      <c r="U2" s="82" t="s">
        <v>32</v>
      </c>
      <c r="V2" s="82" t="s">
        <v>33</v>
      </c>
      <c r="W2" s="82" t="s">
        <v>32</v>
      </c>
      <c r="X2" s="105" t="s">
        <v>34</v>
      </c>
      <c r="Y2" s="105" t="s">
        <v>35</v>
      </c>
      <c r="Z2" s="105" t="s">
        <v>36</v>
      </c>
      <c r="AA2" s="105" t="s">
        <v>32</v>
      </c>
      <c r="AB2" s="105" t="s">
        <v>37</v>
      </c>
      <c r="AC2" s="105" t="s">
        <v>38</v>
      </c>
      <c r="AD2" s="105" t="s">
        <v>39</v>
      </c>
      <c r="AE2" s="105" t="s">
        <v>40</v>
      </c>
      <c r="AF2" s="105" t="s">
        <v>41</v>
      </c>
      <c r="AG2" s="105" t="s">
        <v>42</v>
      </c>
    </row>
    <row r="3" s="163" customFormat="1" ht="41.4" customHeight="1" spans="1:33">
      <c r="A3" s="210"/>
      <c r="B3" s="255"/>
      <c r="C3" s="82"/>
      <c r="D3" s="82"/>
      <c r="E3" s="82"/>
      <c r="F3" s="82"/>
      <c r="G3" s="255"/>
      <c r="H3" s="255"/>
      <c r="I3" s="255"/>
      <c r="J3" s="255"/>
      <c r="K3" s="255"/>
      <c r="L3" s="255"/>
      <c r="M3" s="255"/>
      <c r="N3" s="255"/>
      <c r="O3" s="255"/>
      <c r="P3" s="255"/>
      <c r="R3" s="210"/>
      <c r="S3" s="255"/>
      <c r="T3" s="82"/>
      <c r="U3" s="82"/>
      <c r="V3" s="82"/>
      <c r="W3" s="82"/>
      <c r="X3" s="255"/>
      <c r="Y3" s="255"/>
      <c r="Z3" s="255"/>
      <c r="AA3" s="255"/>
      <c r="AB3" s="255"/>
      <c r="AC3" s="255"/>
      <c r="AD3" s="255"/>
      <c r="AE3" s="255"/>
      <c r="AF3" s="255"/>
      <c r="AG3" s="255"/>
    </row>
    <row r="4" s="163" customFormat="1" ht="25" customHeight="1" spans="1:33">
      <c r="A4" s="256" t="s">
        <v>16</v>
      </c>
      <c r="B4" s="257">
        <v>-1210.783769</v>
      </c>
      <c r="C4" s="257">
        <v>-1037.702623</v>
      </c>
      <c r="D4" s="257">
        <v>-1.40657426014774</v>
      </c>
      <c r="E4" s="257">
        <v>-449.176506</v>
      </c>
      <c r="F4" s="257">
        <v>-0.644700359850667</v>
      </c>
      <c r="G4" s="257">
        <v>249.843622</v>
      </c>
      <c r="H4" s="257">
        <v>1.65459159202821</v>
      </c>
      <c r="I4" s="257">
        <v>26.2517379999998</v>
      </c>
      <c r="J4" s="257">
        <v>0.396683027970236</v>
      </c>
      <c r="K4" s="257">
        <v>-7.6068783458137</v>
      </c>
      <c r="L4" s="257">
        <v>-1271.41450097456</v>
      </c>
      <c r="M4" s="257">
        <v>-187.075028270884</v>
      </c>
      <c r="N4" s="257">
        <v>0.3353724671283</v>
      </c>
      <c r="O4" s="257">
        <v>0.15784372957</v>
      </c>
      <c r="P4" s="257">
        <v>12.12700142278</v>
      </c>
      <c r="R4" s="266" t="s">
        <v>16</v>
      </c>
      <c r="S4" s="257">
        <v>-9923.93913499999</v>
      </c>
      <c r="T4" s="257">
        <v>5910.30398399999</v>
      </c>
      <c r="U4" s="257">
        <v>3.74298488100526</v>
      </c>
      <c r="V4" s="257">
        <v>-9447.07462</v>
      </c>
      <c r="W4" s="257">
        <v>-2.55095844221703</v>
      </c>
      <c r="X4" s="257">
        <v>-4349.248764</v>
      </c>
      <c r="Y4" s="257">
        <v>-0.773608065905218</v>
      </c>
      <c r="Z4" s="257">
        <v>-2037.919735</v>
      </c>
      <c r="AA4" s="257">
        <v>-0.418418372883039</v>
      </c>
      <c r="AB4" s="257">
        <v>-5.90695940474464</v>
      </c>
      <c r="AC4" s="257">
        <v>92.2407621124985</v>
      </c>
      <c r="AD4" s="257">
        <v>-17.5330368278982</v>
      </c>
      <c r="AE4" s="257">
        <v>0.2756250771599</v>
      </c>
      <c r="AF4" s="257">
        <v>-0.39342453308</v>
      </c>
      <c r="AG4" s="257">
        <v>-0.6629985849</v>
      </c>
    </row>
    <row r="5" s="52" customFormat="1" ht="25" customHeight="1" spans="1:33">
      <c r="A5" s="256" t="s">
        <v>17</v>
      </c>
      <c r="B5" s="257">
        <v>-3108.917802</v>
      </c>
      <c r="C5" s="257">
        <v>-2731.980253</v>
      </c>
      <c r="D5" s="257">
        <v>-11.7791089215133</v>
      </c>
      <c r="E5" s="257">
        <v>-317.800892</v>
      </c>
      <c r="F5" s="257">
        <v>2.85640054591964</v>
      </c>
      <c r="G5" s="257">
        <v>35.3829880000003</v>
      </c>
      <c r="H5" s="257">
        <v>6.74524344786974</v>
      </c>
      <c r="I5" s="257">
        <v>-94.5196450000001</v>
      </c>
      <c r="J5" s="257">
        <v>2.17746492772387</v>
      </c>
      <c r="K5" s="257">
        <v>-20.6319228024169</v>
      </c>
      <c r="L5" s="257">
        <v>-4922.44973326616</v>
      </c>
      <c r="M5" s="257">
        <v>-647.483652790419</v>
      </c>
      <c r="N5" s="257">
        <v>0.2317084366408</v>
      </c>
      <c r="O5" s="257">
        <v>-0.41513707444</v>
      </c>
      <c r="P5" s="257">
        <v>-0.88061465721</v>
      </c>
      <c r="R5" s="267" t="s">
        <v>17</v>
      </c>
      <c r="S5" s="257">
        <v>-6141.72420199999</v>
      </c>
      <c r="T5" s="257">
        <v>1047.347455</v>
      </c>
      <c r="U5" s="257">
        <v>4.56328490538242</v>
      </c>
      <c r="V5" s="257">
        <v>-3640.434371</v>
      </c>
      <c r="W5" s="257">
        <v>-2.75118838523664</v>
      </c>
      <c r="X5" s="257">
        <v>-1508.23525</v>
      </c>
      <c r="Y5" s="257">
        <v>-0.250318930222338</v>
      </c>
      <c r="Z5" s="257">
        <v>-2040.402036</v>
      </c>
      <c r="AA5" s="257">
        <v>-1.56177758992346</v>
      </c>
      <c r="AB5" s="257">
        <v>-13.5703361398332</v>
      </c>
      <c r="AC5" s="257">
        <v>-295.09676679242</v>
      </c>
      <c r="AD5" s="257">
        <v>-39.4233851053259</v>
      </c>
      <c r="AE5" s="257">
        <v>0.0104251672871</v>
      </c>
      <c r="AF5" s="257">
        <v>-0.74844996715</v>
      </c>
      <c r="AG5" s="257">
        <v>-8.81379560717</v>
      </c>
    </row>
    <row r="6" s="252" customFormat="1" ht="25" customHeight="1" spans="1:33">
      <c r="A6" s="258" t="s">
        <v>18</v>
      </c>
      <c r="B6" s="257">
        <v>627.829226</v>
      </c>
      <c r="C6" s="257">
        <v>665.551904</v>
      </c>
      <c r="D6" s="257">
        <v>7.3154814437203</v>
      </c>
      <c r="E6" s="257">
        <v>-70.317928</v>
      </c>
      <c r="F6" s="257">
        <v>-4.2410171247258</v>
      </c>
      <c r="G6" s="257">
        <v>-10.556197</v>
      </c>
      <c r="H6" s="257">
        <v>-2.695394803335</v>
      </c>
      <c r="I6" s="257">
        <v>43.1514469999999</v>
      </c>
      <c r="J6" s="257">
        <v>-0.379069515659518</v>
      </c>
      <c r="K6" s="257">
        <v>-13.7679602938859</v>
      </c>
      <c r="L6" s="257">
        <v>-787.83437843418</v>
      </c>
      <c r="M6" s="257">
        <v>-6.51190252344941</v>
      </c>
      <c r="N6" s="257">
        <v>-0.6718406409433</v>
      </c>
      <c r="O6" s="257">
        <v>1.02160149185</v>
      </c>
      <c r="P6" s="257">
        <v>30.32500540774</v>
      </c>
      <c r="R6" s="258" t="s">
        <v>18</v>
      </c>
      <c r="S6" s="257">
        <v>-4633.394593</v>
      </c>
      <c r="T6" s="257">
        <v>-527.657064999999</v>
      </c>
      <c r="U6" s="257">
        <v>3.39233237339398</v>
      </c>
      <c r="V6" s="257">
        <v>-2276.468386</v>
      </c>
      <c r="W6" s="257">
        <v>-2.5506837214091</v>
      </c>
      <c r="X6" s="257">
        <v>-1271.378508</v>
      </c>
      <c r="Y6" s="257">
        <v>-0.676042233734641</v>
      </c>
      <c r="Z6" s="257">
        <v>-557.890634</v>
      </c>
      <c r="AA6" s="257">
        <v>-0.165606418250224</v>
      </c>
      <c r="AB6" s="257">
        <v>-19.3589480164429</v>
      </c>
      <c r="AC6" s="257">
        <v>-606.315972711322</v>
      </c>
      <c r="AD6" s="257">
        <v>-29.8391236687319</v>
      </c>
      <c r="AE6" s="257">
        <v>-0.3181287790004</v>
      </c>
      <c r="AF6" s="257">
        <v>-0.08303358637</v>
      </c>
      <c r="AG6" s="257">
        <v>10.78493687785</v>
      </c>
    </row>
    <row r="7" s="52" customFormat="1" ht="25" customHeight="1" spans="1:33">
      <c r="A7" s="259" t="s">
        <v>19</v>
      </c>
      <c r="B7" s="257">
        <v>345.266066</v>
      </c>
      <c r="C7" s="257">
        <v>170.653432</v>
      </c>
      <c r="D7" s="257">
        <v>0.367064452890716</v>
      </c>
      <c r="E7" s="257">
        <v>49.074697</v>
      </c>
      <c r="F7" s="257">
        <v>-1.00600285889024</v>
      </c>
      <c r="G7" s="257">
        <v>65.2146079999999</v>
      </c>
      <c r="H7" s="257">
        <v>-0.710243802536684</v>
      </c>
      <c r="I7" s="257">
        <v>60.323329</v>
      </c>
      <c r="J7" s="257">
        <v>1.34918220853622</v>
      </c>
      <c r="K7" s="257">
        <v>13.3131840956847</v>
      </c>
      <c r="L7" s="257">
        <v>-108.377596085877</v>
      </c>
      <c r="M7" s="257">
        <v>-16.1178545748908</v>
      </c>
      <c r="N7" s="257">
        <v>0.0287320708672</v>
      </c>
      <c r="O7" s="257">
        <v>0.49391727919</v>
      </c>
      <c r="P7" s="257">
        <v>13.37916666666</v>
      </c>
      <c r="R7" s="258" t="s">
        <v>19</v>
      </c>
      <c r="S7" s="257">
        <v>-827.321172999996</v>
      </c>
      <c r="T7" s="257">
        <v>-83.1821300000012</v>
      </c>
      <c r="U7" s="257">
        <v>1.26760563147195</v>
      </c>
      <c r="V7" s="257">
        <v>-381.958654</v>
      </c>
      <c r="W7" s="257">
        <v>-0.771467230035494</v>
      </c>
      <c r="X7" s="257">
        <v>-473.84716</v>
      </c>
      <c r="Y7" s="257">
        <v>-1.06866236322891</v>
      </c>
      <c r="Z7" s="257">
        <v>111.666771</v>
      </c>
      <c r="AA7" s="257">
        <v>0.57252396179244</v>
      </c>
      <c r="AB7" s="257">
        <v>10.4196069303687</v>
      </c>
      <c r="AC7" s="257">
        <v>-38.5614488098417</v>
      </c>
      <c r="AD7" s="257">
        <v>-21.9672120485847</v>
      </c>
      <c r="AE7" s="257">
        <v>0.1514013220705</v>
      </c>
      <c r="AF7" s="257">
        <v>-0.11355132308</v>
      </c>
      <c r="AG7" s="257">
        <v>-3.86846441271</v>
      </c>
    </row>
    <row r="8" s="52" customFormat="1" ht="25" customHeight="1" spans="1:33">
      <c r="A8" s="256" t="s">
        <v>20</v>
      </c>
      <c r="B8" s="257">
        <v>-0.415198000000045</v>
      </c>
      <c r="C8" s="257">
        <v>51.6549979999999</v>
      </c>
      <c r="D8" s="257">
        <v>3.27171939750471</v>
      </c>
      <c r="E8" s="257">
        <v>-53.3458149999999</v>
      </c>
      <c r="F8" s="257">
        <v>-3.35984953782892</v>
      </c>
      <c r="G8" s="257">
        <v>-12.996806</v>
      </c>
      <c r="H8" s="257">
        <v>-0.814140613398749</v>
      </c>
      <c r="I8" s="257">
        <v>14.272425</v>
      </c>
      <c r="J8" s="257">
        <v>0.902270753722965</v>
      </c>
      <c r="K8" s="257">
        <v>-18.3686809878713</v>
      </c>
      <c r="L8" s="257">
        <v>1096.39445250967</v>
      </c>
      <c r="M8" s="257">
        <v>-13.3133605777156</v>
      </c>
      <c r="N8" s="257">
        <v>2.0754534828853</v>
      </c>
      <c r="O8" s="257">
        <v>0.16028292951</v>
      </c>
      <c r="P8" s="257">
        <v>4.70689655172</v>
      </c>
      <c r="R8" s="256" t="s">
        <v>20</v>
      </c>
      <c r="S8" s="257">
        <v>439.120799999997</v>
      </c>
      <c r="T8" s="257">
        <v>1308.887001</v>
      </c>
      <c r="U8" s="257">
        <v>6.49482537866309</v>
      </c>
      <c r="V8" s="257">
        <v>-406.603321</v>
      </c>
      <c r="W8" s="257">
        <v>-2.95573591850498</v>
      </c>
      <c r="X8" s="257">
        <v>-529.148046</v>
      </c>
      <c r="Y8" s="257">
        <v>-3.75020283949545</v>
      </c>
      <c r="Z8" s="257">
        <v>65.9851660000002</v>
      </c>
      <c r="AA8" s="257">
        <v>0.211113379337349</v>
      </c>
      <c r="AB8" s="257">
        <v>-16.3828777236377</v>
      </c>
      <c r="AC8" s="257">
        <v>1367.63991068805</v>
      </c>
      <c r="AD8" s="257">
        <v>18.8092150917249</v>
      </c>
      <c r="AE8" s="257">
        <v>2.0429467668613</v>
      </c>
      <c r="AF8" s="257">
        <v>-0.123100432</v>
      </c>
      <c r="AG8" s="257">
        <v>-0.07580472217</v>
      </c>
    </row>
    <row r="9" s="52" customFormat="1" ht="25" customHeight="1" spans="1:33">
      <c r="A9" s="256" t="s">
        <v>21</v>
      </c>
      <c r="B9" s="257">
        <v>92.1963199999999</v>
      </c>
      <c r="C9" s="257">
        <v>70.189338</v>
      </c>
      <c r="D9" s="257">
        <v>2.8551541919169</v>
      </c>
      <c r="E9" s="257">
        <v>7.60393600000001</v>
      </c>
      <c r="F9" s="257">
        <v>-1.57399392015903</v>
      </c>
      <c r="G9" s="257">
        <v>6.14370299999998</v>
      </c>
      <c r="H9" s="257">
        <v>-1.91945368245214</v>
      </c>
      <c r="I9" s="257">
        <v>8.259343</v>
      </c>
      <c r="J9" s="257">
        <v>0.638293410694275</v>
      </c>
      <c r="K9" s="257">
        <v>-9.47451283774896</v>
      </c>
      <c r="L9" s="257">
        <v>290.779755923822</v>
      </c>
      <c r="M9" s="257">
        <v>19.6232484062368</v>
      </c>
      <c r="N9" s="257">
        <v>0.2264529089446</v>
      </c>
      <c r="O9" s="257">
        <v>0.18507469164</v>
      </c>
      <c r="P9" s="257">
        <v>9.55555555556</v>
      </c>
      <c r="R9" s="256" t="s">
        <v>21</v>
      </c>
      <c r="S9" s="257">
        <v>478.388911000001</v>
      </c>
      <c r="T9" s="257">
        <v>359.848612999999</v>
      </c>
      <c r="U9" s="257">
        <v>1.62484847392071</v>
      </c>
      <c r="V9" s="257">
        <v>-59.0445320000004</v>
      </c>
      <c r="W9" s="257">
        <v>-2.24990003882688</v>
      </c>
      <c r="X9" s="257">
        <v>-66.2966629999999</v>
      </c>
      <c r="Y9" s="257">
        <v>-2.42343956317788</v>
      </c>
      <c r="Z9" s="257">
        <v>243.881493</v>
      </c>
      <c r="AA9" s="257">
        <v>3.04849112808402</v>
      </c>
      <c r="AB9" s="257">
        <v>-8.13779736248688</v>
      </c>
      <c r="AC9" s="257">
        <v>30.3567713517523</v>
      </c>
      <c r="AD9" s="257">
        <v>48.0572498799095</v>
      </c>
      <c r="AE9" s="257">
        <v>-0.6131967824896</v>
      </c>
      <c r="AF9" s="257">
        <v>0.10954142912</v>
      </c>
      <c r="AG9" s="257">
        <v>5.08408420452</v>
      </c>
    </row>
    <row r="10" s="52" customFormat="1" ht="25" customHeight="1" spans="1:33">
      <c r="A10" s="256" t="s">
        <v>22</v>
      </c>
      <c r="B10" s="257">
        <v>260.136494</v>
      </c>
      <c r="C10" s="257">
        <v>253.756264</v>
      </c>
      <c r="D10" s="257">
        <v>10.1513217678294</v>
      </c>
      <c r="E10" s="257">
        <v>1.305179</v>
      </c>
      <c r="F10" s="257">
        <v>-4.55760921477797</v>
      </c>
      <c r="G10" s="257">
        <v>15.576607</v>
      </c>
      <c r="H10" s="257">
        <v>-3.45208425378616</v>
      </c>
      <c r="I10" s="257">
        <v>-10.501556</v>
      </c>
      <c r="J10" s="257">
        <v>-2.14162829926524</v>
      </c>
      <c r="K10" s="257">
        <v>1.78266019603214</v>
      </c>
      <c r="L10" s="257">
        <v>-181.783385602548</v>
      </c>
      <c r="M10" s="257">
        <v>-36.2462762682667</v>
      </c>
      <c r="N10" s="257">
        <v>0.2676334538099</v>
      </c>
      <c r="O10" s="257">
        <v>0.43223094014</v>
      </c>
      <c r="P10" s="257">
        <v>9.54558767357</v>
      </c>
      <c r="R10" s="256" t="s">
        <v>22</v>
      </c>
      <c r="S10" s="257">
        <v>-457.110141</v>
      </c>
      <c r="T10" s="257">
        <v>161.812824</v>
      </c>
      <c r="U10" s="257">
        <v>4.11446275732546</v>
      </c>
      <c r="V10" s="257">
        <v>-280.219788000001</v>
      </c>
      <c r="W10" s="257">
        <v>-1.88887467328037</v>
      </c>
      <c r="X10" s="257">
        <v>-316.252447</v>
      </c>
      <c r="Y10" s="257">
        <v>-2.26847079435858</v>
      </c>
      <c r="Z10" s="257">
        <v>-22.4507300000001</v>
      </c>
      <c r="AA10" s="257">
        <v>0.0428827103134859</v>
      </c>
      <c r="AB10" s="257">
        <v>0.861190360165779</v>
      </c>
      <c r="AC10" s="257">
        <v>-66.0691960692393</v>
      </c>
      <c r="AD10" s="257">
        <v>-11.6720043094797</v>
      </c>
      <c r="AE10" s="257">
        <v>0.0648176720353</v>
      </c>
      <c r="AF10" s="257">
        <v>-0.59925012841</v>
      </c>
      <c r="AG10" s="257">
        <v>-11.48379857308</v>
      </c>
    </row>
    <row r="11" s="52" customFormat="1" ht="25" customHeight="1" spans="1:33">
      <c r="A11" s="256" t="s">
        <v>23</v>
      </c>
      <c r="B11" s="257">
        <v>199.433332</v>
      </c>
      <c r="C11" s="257">
        <v>126.083315</v>
      </c>
      <c r="D11" s="257">
        <v>1.00402041458902</v>
      </c>
      <c r="E11" s="257">
        <v>24.47405</v>
      </c>
      <c r="F11" s="257">
        <v>-0.762581456693557</v>
      </c>
      <c r="G11" s="257">
        <v>20.199969</v>
      </c>
      <c r="H11" s="257">
        <v>-0.832625172553289</v>
      </c>
      <c r="I11" s="257">
        <v>28.675998</v>
      </c>
      <c r="J11" s="257">
        <v>0.591186214657837</v>
      </c>
      <c r="K11" s="257">
        <v>-1.96058805758884</v>
      </c>
      <c r="L11" s="257">
        <v>340.570072037431</v>
      </c>
      <c r="M11" s="257">
        <v>6.29136490976953</v>
      </c>
      <c r="N11" s="257">
        <v>0.3753647902067</v>
      </c>
      <c r="O11" s="257">
        <v>-0.06581135081</v>
      </c>
      <c r="P11" s="257">
        <v>7.81904761905</v>
      </c>
      <c r="R11" s="256" t="s">
        <v>23</v>
      </c>
      <c r="S11" s="257">
        <v>1241.021469</v>
      </c>
      <c r="T11" s="257">
        <v>1971.679907</v>
      </c>
      <c r="U11" s="257">
        <v>6.73389327928138</v>
      </c>
      <c r="V11" s="257">
        <v>-314.783476</v>
      </c>
      <c r="W11" s="257">
        <v>-2.89546860139018</v>
      </c>
      <c r="X11" s="257">
        <v>-146.338965</v>
      </c>
      <c r="Y11" s="257">
        <v>-1.87410812548791</v>
      </c>
      <c r="Z11" s="257">
        <v>-269.535997</v>
      </c>
      <c r="AA11" s="257">
        <v>-1.9643165524033</v>
      </c>
      <c r="AB11" s="257">
        <v>-5.52504373530164</v>
      </c>
      <c r="AC11" s="257">
        <v>99.5977363224056</v>
      </c>
      <c r="AD11" s="257">
        <v>-8.04072575997952</v>
      </c>
      <c r="AE11" s="257">
        <v>0.2160606777751</v>
      </c>
      <c r="AF11" s="257">
        <v>-0.5725276758</v>
      </c>
      <c r="AG11" s="257">
        <v>-0.89304334873</v>
      </c>
    </row>
    <row r="12" s="52" customFormat="1" ht="25" customHeight="1" spans="1:33">
      <c r="A12" s="256" t="s">
        <v>24</v>
      </c>
      <c r="B12" s="257">
        <v>82.5056909999996</v>
      </c>
      <c r="C12" s="257">
        <v>81.264834</v>
      </c>
      <c r="D12" s="257">
        <v>2.05918368490931</v>
      </c>
      <c r="E12" s="257">
        <v>-30.021429</v>
      </c>
      <c r="F12" s="257">
        <v>-2.44363803647261</v>
      </c>
      <c r="G12" s="257">
        <v>25.3658189999999</v>
      </c>
      <c r="H12" s="257">
        <v>0.241508578695424</v>
      </c>
      <c r="I12" s="257">
        <v>5.89646699999999</v>
      </c>
      <c r="J12" s="257">
        <v>0.142945772867889</v>
      </c>
      <c r="K12" s="257">
        <v>-12.1941378345106</v>
      </c>
      <c r="L12" s="257">
        <v>66.0383466250732</v>
      </c>
      <c r="M12" s="257">
        <v>-2.63893340771682</v>
      </c>
      <c r="N12" s="257">
        <v>0.1752681337771</v>
      </c>
      <c r="O12" s="257">
        <v>0.16840170838</v>
      </c>
      <c r="P12" s="257">
        <v>14.76496466252</v>
      </c>
      <c r="R12" s="256" t="s">
        <v>24</v>
      </c>
      <c r="S12" s="257">
        <v>-2445.773027</v>
      </c>
      <c r="T12" s="257">
        <v>-1406.050548</v>
      </c>
      <c r="U12" s="257">
        <v>-0.872150197662215</v>
      </c>
      <c r="V12" s="257">
        <v>-687.800618</v>
      </c>
      <c r="W12" s="257">
        <v>-0.790894485939617</v>
      </c>
      <c r="X12" s="257">
        <v>-328.581166</v>
      </c>
      <c r="Y12" s="257">
        <v>1.34851138906417</v>
      </c>
      <c r="Z12" s="257">
        <v>-23.3406949999999</v>
      </c>
      <c r="AA12" s="257">
        <v>0.31453329453769</v>
      </c>
      <c r="AB12" s="257">
        <v>-9.26350583339774</v>
      </c>
      <c r="AC12" s="257">
        <v>-80.8456342356903</v>
      </c>
      <c r="AD12" s="257">
        <v>-8.31664628274723</v>
      </c>
      <c r="AE12" s="257">
        <v>-0.026606130253</v>
      </c>
      <c r="AF12" s="257">
        <v>-0.39856278621</v>
      </c>
      <c r="AG12" s="257">
        <v>-3.94273487816</v>
      </c>
    </row>
    <row r="13" s="52" customFormat="1" ht="25" customHeight="1" spans="1:33">
      <c r="A13" s="256" t="s">
        <v>25</v>
      </c>
      <c r="B13" s="257">
        <v>243.118633</v>
      </c>
      <c r="C13" s="257">
        <v>199.640423</v>
      </c>
      <c r="D13" s="257">
        <v>3.2498861409638</v>
      </c>
      <c r="E13" s="257">
        <v>-38.6710840000001</v>
      </c>
      <c r="F13" s="257">
        <v>-3.54836289935172</v>
      </c>
      <c r="G13" s="257">
        <v>80.8027000000001</v>
      </c>
      <c r="H13" s="257">
        <v>0.790189917094079</v>
      </c>
      <c r="I13" s="257">
        <v>1.34659400000002</v>
      </c>
      <c r="J13" s="257">
        <v>-0.491713158706171</v>
      </c>
      <c r="K13" s="257">
        <v>-0.314491732838917</v>
      </c>
      <c r="L13" s="257">
        <v>-394.60509396901</v>
      </c>
      <c r="M13" s="257">
        <v>-17.3895875693685</v>
      </c>
      <c r="N13" s="257">
        <v>-0.3985221452807</v>
      </c>
      <c r="O13" s="257">
        <v>-0.49625075597</v>
      </c>
      <c r="P13" s="257">
        <v>5.00768210153</v>
      </c>
      <c r="R13" s="256" t="s">
        <v>25</v>
      </c>
      <c r="S13" s="257">
        <v>907.873320999998</v>
      </c>
      <c r="T13" s="257">
        <v>832.715044000003</v>
      </c>
      <c r="U13" s="257">
        <v>1.68908218733703</v>
      </c>
      <c r="V13" s="257">
        <v>-608.594072000001</v>
      </c>
      <c r="W13" s="257">
        <v>-3.45753396880429</v>
      </c>
      <c r="X13" s="257">
        <v>426.634711999999</v>
      </c>
      <c r="Y13" s="257">
        <v>0.882713637263251</v>
      </c>
      <c r="Z13" s="257">
        <v>257.117637</v>
      </c>
      <c r="AA13" s="257">
        <v>0.885738144204021</v>
      </c>
      <c r="AB13" s="257">
        <v>5.08259689645706</v>
      </c>
      <c r="AC13" s="257">
        <v>376.03827506887</v>
      </c>
      <c r="AD13" s="257">
        <v>16.9382962735016</v>
      </c>
      <c r="AE13" s="257">
        <v>0.3789420197873</v>
      </c>
      <c r="AF13" s="257">
        <v>-0.77097520903</v>
      </c>
      <c r="AG13" s="257">
        <v>-2.64139742554</v>
      </c>
    </row>
    <row r="14" s="52" customFormat="1" ht="25" customHeight="1" spans="1:33">
      <c r="A14" s="256" t="s">
        <v>26</v>
      </c>
      <c r="B14" s="257">
        <v>35.2752969999999</v>
      </c>
      <c r="C14" s="257">
        <v>72.01811</v>
      </c>
      <c r="D14" s="257">
        <v>3.74510316649209</v>
      </c>
      <c r="E14" s="257">
        <v>-24.497421</v>
      </c>
      <c r="F14" s="257">
        <v>-2.21312157438756</v>
      </c>
      <c r="G14" s="257">
        <v>13.990785</v>
      </c>
      <c r="H14" s="257">
        <v>0.449124834345607</v>
      </c>
      <c r="I14" s="257">
        <v>-26.236177</v>
      </c>
      <c r="J14" s="257">
        <v>-1.98110642645012</v>
      </c>
      <c r="K14" s="257">
        <v>-1.07256962533836</v>
      </c>
      <c r="L14" s="257">
        <v>-457.666142781291</v>
      </c>
      <c r="M14" s="257">
        <v>-78.3950402762034</v>
      </c>
      <c r="N14" s="257">
        <v>0.1697303558355</v>
      </c>
      <c r="O14" s="257">
        <v>0.18484435236</v>
      </c>
      <c r="P14" s="257">
        <v>10.21377725663</v>
      </c>
      <c r="R14" s="256" t="s">
        <v>26</v>
      </c>
      <c r="S14" s="257">
        <v>1014.433897</v>
      </c>
      <c r="T14" s="257">
        <v>1457.275715</v>
      </c>
      <c r="U14" s="257">
        <v>6.60804948157107</v>
      </c>
      <c r="V14" s="257">
        <v>-438.902510000001</v>
      </c>
      <c r="W14" s="257">
        <v>-4.70718255472646</v>
      </c>
      <c r="X14" s="257">
        <v>-18.1932229999997</v>
      </c>
      <c r="Y14" s="257">
        <v>-1.55182332778386</v>
      </c>
      <c r="Z14" s="257">
        <v>14.2539149999998</v>
      </c>
      <c r="AA14" s="257">
        <v>-0.349043599060792</v>
      </c>
      <c r="AB14" s="257">
        <v>1.13060037869522</v>
      </c>
      <c r="AC14" s="257">
        <v>236.372912911733</v>
      </c>
      <c r="AD14" s="257">
        <v>-2.9243166968256</v>
      </c>
      <c r="AE14" s="257">
        <v>0.352239285488</v>
      </c>
      <c r="AF14" s="257">
        <v>-0.06454968077</v>
      </c>
      <c r="AG14" s="257">
        <v>4.64843060474</v>
      </c>
    </row>
    <row r="15" s="52" customFormat="1" ht="25" customHeight="1" spans="1:33">
      <c r="A15" s="256" t="s">
        <v>27</v>
      </c>
      <c r="B15" s="257">
        <v>-37.190202</v>
      </c>
      <c r="C15" s="257">
        <v>-18.702241</v>
      </c>
      <c r="D15" s="257">
        <v>0.0951225354747649</v>
      </c>
      <c r="E15" s="257">
        <v>-7.949952</v>
      </c>
      <c r="F15" s="257">
        <v>-0.205146840313139</v>
      </c>
      <c r="G15" s="257">
        <v>-4.704129</v>
      </c>
      <c r="H15" s="257">
        <v>0.444727226848713</v>
      </c>
      <c r="I15" s="257">
        <v>-5.83388000000001</v>
      </c>
      <c r="J15" s="257">
        <v>-0.334702922010339</v>
      </c>
      <c r="K15" s="257">
        <v>-4.24064414725535</v>
      </c>
      <c r="L15" s="257">
        <v>-674.794284176564</v>
      </c>
      <c r="M15" s="257">
        <v>-289.15695468244</v>
      </c>
      <c r="N15" s="257">
        <v>4.625080567193</v>
      </c>
      <c r="O15" s="257">
        <v>0.13373219287</v>
      </c>
      <c r="P15" s="257">
        <v>47.20694444445</v>
      </c>
      <c r="R15" s="256" t="s">
        <v>27</v>
      </c>
      <c r="S15" s="257">
        <v>268.844455</v>
      </c>
      <c r="T15" s="257">
        <v>438.710721000001</v>
      </c>
      <c r="U15" s="257">
        <v>2.74349129301374</v>
      </c>
      <c r="V15" s="257">
        <v>-215.236151</v>
      </c>
      <c r="W15" s="257">
        <v>-2.42684084065685</v>
      </c>
      <c r="X15" s="257">
        <v>-124.714437</v>
      </c>
      <c r="Y15" s="257">
        <v>-1.78244562206874</v>
      </c>
      <c r="Z15" s="257">
        <v>170.084322</v>
      </c>
      <c r="AA15" s="257">
        <v>1.46579516971186</v>
      </c>
      <c r="AB15" s="257">
        <v>-1.51512014000829</v>
      </c>
      <c r="AC15" s="257">
        <v>587.460548834008</v>
      </c>
      <c r="AD15" s="257">
        <v>0.691592035766121</v>
      </c>
      <c r="AE15" s="257">
        <v>0.9685642646189</v>
      </c>
      <c r="AF15" s="257">
        <v>-0.76743065436</v>
      </c>
      <c r="AG15" s="257">
        <v>7.44346574958</v>
      </c>
    </row>
    <row r="16" s="52" customFormat="1" ht="25" customHeight="1" spans="1:33">
      <c r="A16" s="256" t="s">
        <v>28</v>
      </c>
      <c r="B16" s="257">
        <v>49.978374</v>
      </c>
      <c r="C16" s="257">
        <v>22.1672529999999</v>
      </c>
      <c r="D16" s="257">
        <v>-0.324745524894297</v>
      </c>
      <c r="E16" s="257">
        <v>10.970153</v>
      </c>
      <c r="F16" s="257">
        <v>0.0573849691010615</v>
      </c>
      <c r="G16" s="257">
        <v>15.423575</v>
      </c>
      <c r="H16" s="257">
        <v>0.255211452122239</v>
      </c>
      <c r="I16" s="257">
        <v>1.417393</v>
      </c>
      <c r="J16" s="257">
        <v>0.0121491036709873</v>
      </c>
      <c r="K16" s="257">
        <v>12.0737409447137</v>
      </c>
      <c r="L16" s="257">
        <v>-234.648779554599</v>
      </c>
      <c r="M16" s="257">
        <v>-31.7780566792237</v>
      </c>
      <c r="N16" s="257">
        <v>0.012668918919</v>
      </c>
      <c r="O16" s="257">
        <v>-0.04687381993</v>
      </c>
      <c r="P16" s="257">
        <v>3.91088411413</v>
      </c>
      <c r="R16" s="256" t="s">
        <v>28</v>
      </c>
      <c r="S16" s="257">
        <v>231.701147999999</v>
      </c>
      <c r="T16" s="257">
        <v>348.916447</v>
      </c>
      <c r="U16" s="257">
        <v>3.16830857474076</v>
      </c>
      <c r="V16" s="257">
        <v>-137.028741</v>
      </c>
      <c r="W16" s="257">
        <v>-2.54813776836267</v>
      </c>
      <c r="X16" s="257">
        <v>7.10238900000043</v>
      </c>
      <c r="Y16" s="257">
        <v>-0.709530248676476</v>
      </c>
      <c r="Z16" s="257">
        <v>12.711053</v>
      </c>
      <c r="AA16" s="257">
        <v>0.0893594422984108</v>
      </c>
      <c r="AB16" s="257">
        <v>23.004220259843</v>
      </c>
      <c r="AC16" s="257">
        <v>929.615521965571</v>
      </c>
      <c r="AD16" s="257">
        <v>-10.8007089921972</v>
      </c>
      <c r="AE16" s="257">
        <v>1.948691711738</v>
      </c>
      <c r="AF16" s="257">
        <v>-0.36699575459</v>
      </c>
      <c r="AG16" s="257">
        <v>-0.00014976932</v>
      </c>
    </row>
    <row r="17" s="52" customFormat="1" ht="25" customHeight="1" spans="1:33">
      <c r="A17" s="260" t="s">
        <v>44</v>
      </c>
      <c r="B17" s="261"/>
      <c r="C17" s="261"/>
      <c r="D17" s="261"/>
      <c r="E17" s="261"/>
      <c r="F17" s="261"/>
      <c r="G17" s="261"/>
      <c r="H17" s="261"/>
      <c r="I17" s="261"/>
      <c r="J17" s="261"/>
      <c r="K17" s="261"/>
      <c r="L17" s="261"/>
      <c r="M17" s="261"/>
      <c r="N17" s="261"/>
      <c r="O17" s="261"/>
      <c r="P17" s="261"/>
      <c r="R17" s="263" t="s">
        <v>44</v>
      </c>
      <c r="S17" s="261"/>
      <c r="T17" s="261"/>
      <c r="U17" s="261"/>
      <c r="V17" s="261"/>
      <c r="W17" s="261"/>
      <c r="X17" s="261"/>
      <c r="Y17" s="261"/>
      <c r="Z17" s="261"/>
      <c r="AA17" s="261"/>
      <c r="AB17" s="261"/>
      <c r="AC17" s="261"/>
      <c r="AD17" s="261"/>
      <c r="AE17" s="261"/>
      <c r="AF17" s="261"/>
      <c r="AG17" s="261"/>
    </row>
    <row r="18" s="52" customFormat="1" ht="25" customHeight="1" spans="1:33">
      <c r="A18" s="258" t="s">
        <v>45</v>
      </c>
      <c r="B18" s="262">
        <v>58.159982</v>
      </c>
      <c r="C18" s="262">
        <v>43.433201</v>
      </c>
      <c r="D18" s="262">
        <v>5.29133719706827</v>
      </c>
      <c r="E18" s="262">
        <v>-4.2662</v>
      </c>
      <c r="F18" s="262">
        <v>-3.94641316166684</v>
      </c>
      <c r="G18" s="262">
        <v>17.998293</v>
      </c>
      <c r="H18" s="262">
        <v>-1.41841006465103</v>
      </c>
      <c r="I18" s="262">
        <v>0.994688</v>
      </c>
      <c r="J18" s="262">
        <v>0.0734860292495954</v>
      </c>
      <c r="K18" s="262">
        <v>37.1034178256185</v>
      </c>
      <c r="L18" s="262">
        <v>205.916701680673</v>
      </c>
      <c r="M18" s="262">
        <v>-15.4729100821576</v>
      </c>
      <c r="N18" s="262">
        <v>0.75</v>
      </c>
      <c r="O18" s="262">
        <v>0.49890553429</v>
      </c>
      <c r="P18" s="262">
        <v>20.94551282051</v>
      </c>
      <c r="Q18" s="252"/>
      <c r="R18" s="258" t="s">
        <v>45</v>
      </c>
      <c r="S18" s="257">
        <v>470.21757</v>
      </c>
      <c r="T18" s="257">
        <v>327.58929</v>
      </c>
      <c r="U18" s="257">
        <v>2.90094554431735</v>
      </c>
      <c r="V18" s="257">
        <v>21.93329</v>
      </c>
      <c r="W18" s="257">
        <v>-1.04384984298118</v>
      </c>
      <c r="X18" s="257">
        <v>120.268262</v>
      </c>
      <c r="Y18" s="257">
        <v>-1.56262088028989</v>
      </c>
      <c r="Z18" s="257">
        <v>0.426728000000009</v>
      </c>
      <c r="AA18" s="257">
        <v>-0.294474821046302</v>
      </c>
      <c r="AB18" s="257">
        <v>12.6386560461493</v>
      </c>
      <c r="AC18" s="257">
        <v>229.721775076496</v>
      </c>
      <c r="AD18" s="257">
        <v>-58.2692597534574</v>
      </c>
      <c r="AE18" s="257">
        <v>1.2591174220693</v>
      </c>
      <c r="AF18" s="257">
        <v>0.78009759251</v>
      </c>
      <c r="AG18" s="257">
        <v>22.30146185626</v>
      </c>
    </row>
    <row r="19" s="52" customFormat="1" ht="25" customHeight="1" spans="1:33">
      <c r="A19" s="258" t="s">
        <v>46</v>
      </c>
      <c r="B19" s="262">
        <v>-10.591503</v>
      </c>
      <c r="C19" s="262">
        <v>-14.848348</v>
      </c>
      <c r="D19" s="262">
        <v>-8.5388894468611</v>
      </c>
      <c r="E19" s="262">
        <v>8.081625</v>
      </c>
      <c r="F19" s="262">
        <v>9.070623059598</v>
      </c>
      <c r="G19" s="262">
        <v>-3.022249</v>
      </c>
      <c r="H19" s="262">
        <v>0.00883081910877692</v>
      </c>
      <c r="I19" s="262">
        <v>-0.802531</v>
      </c>
      <c r="J19" s="262">
        <v>-0.540564431845671</v>
      </c>
      <c r="K19" s="262">
        <v>-50.5766198485718</v>
      </c>
      <c r="L19" s="262">
        <v>-1952.59810084442</v>
      </c>
      <c r="M19" s="262">
        <v>-255.285883264463</v>
      </c>
      <c r="N19" s="262">
        <v>-1.2205882352941</v>
      </c>
      <c r="O19" s="262">
        <v>-0.4655730459</v>
      </c>
      <c r="P19" s="262">
        <v>4.72807017544</v>
      </c>
      <c r="Q19" s="252"/>
      <c r="R19" s="258" t="s">
        <v>46</v>
      </c>
      <c r="S19" s="257">
        <v>-152.185214</v>
      </c>
      <c r="T19" s="257">
        <v>-66.9926940000001</v>
      </c>
      <c r="U19" s="257">
        <v>-1.90871356893445</v>
      </c>
      <c r="V19" s="257">
        <v>30.8092979999999</v>
      </c>
      <c r="W19" s="257">
        <v>7.71776159765615</v>
      </c>
      <c r="X19" s="257">
        <v>-111.834789</v>
      </c>
      <c r="Y19" s="257">
        <v>-5.51299449530566</v>
      </c>
      <c r="Z19" s="257">
        <v>-4.167029</v>
      </c>
      <c r="AA19" s="257">
        <v>-0.296053533416038</v>
      </c>
      <c r="AB19" s="257">
        <v>-17.8940086942187</v>
      </c>
      <c r="AC19" s="257">
        <v>-768.690306950041</v>
      </c>
      <c r="AD19" s="257">
        <v>-115.286921459429</v>
      </c>
      <c r="AE19" s="257">
        <v>-0.3075811471766</v>
      </c>
      <c r="AF19" s="257">
        <v>-0.31174320207</v>
      </c>
      <c r="AG19" s="257">
        <v>5.73267812991</v>
      </c>
    </row>
    <row r="20" s="52" customFormat="1" ht="25" customHeight="1" spans="1:33">
      <c r="A20" s="258" t="s">
        <v>47</v>
      </c>
      <c r="B20" s="262">
        <v>17.996888</v>
      </c>
      <c r="C20" s="262">
        <v>25.558457</v>
      </c>
      <c r="D20" s="262">
        <v>5.40622093580131</v>
      </c>
      <c r="E20" s="262">
        <v>-5.46961</v>
      </c>
      <c r="F20" s="262">
        <v>-2.43491183606758</v>
      </c>
      <c r="G20" s="262">
        <v>-2.082121</v>
      </c>
      <c r="H20" s="262">
        <v>-2.96720249373047</v>
      </c>
      <c r="I20" s="262">
        <v>-0.009838</v>
      </c>
      <c r="J20" s="262">
        <v>-0.0041066060032667</v>
      </c>
      <c r="K20" s="262">
        <v>-12.1541200800361</v>
      </c>
      <c r="L20" s="262">
        <v>1352.34129019926</v>
      </c>
      <c r="M20" s="262">
        <v>-8.8970082444051</v>
      </c>
      <c r="N20" s="262">
        <v>12.2558976409436</v>
      </c>
      <c r="O20" s="262">
        <v>-0.00998829295</v>
      </c>
      <c r="P20" s="262">
        <v>1.8842512791</v>
      </c>
      <c r="Q20" s="252"/>
      <c r="R20" s="258" t="s">
        <v>47</v>
      </c>
      <c r="S20" s="257">
        <v>172.064239</v>
      </c>
      <c r="T20" s="257">
        <v>240.348731</v>
      </c>
      <c r="U20" s="257">
        <v>5.39072423955314</v>
      </c>
      <c r="V20" s="257">
        <v>-35.29736</v>
      </c>
      <c r="W20" s="257">
        <v>-1.89514667194996</v>
      </c>
      <c r="X20" s="257">
        <v>-32.9683359999999</v>
      </c>
      <c r="Y20" s="257">
        <v>-3.49439899220475</v>
      </c>
      <c r="Z20" s="257">
        <v>-0.018796</v>
      </c>
      <c r="AA20" s="257">
        <v>-0.00117857539842676</v>
      </c>
      <c r="AB20" s="257">
        <v>-20.0012057468905</v>
      </c>
      <c r="AC20" s="257">
        <v>1334.07111483827</v>
      </c>
      <c r="AD20" s="257">
        <v>-5.38562123194274</v>
      </c>
      <c r="AE20" s="257">
        <v>10.0564762084694</v>
      </c>
      <c r="AF20" s="257">
        <v>-0.14339718106</v>
      </c>
      <c r="AG20" s="257">
        <v>3.17974017729</v>
      </c>
    </row>
    <row r="21" s="52" customFormat="1" ht="25" customHeight="1" spans="1:33">
      <c r="A21" s="258" t="s">
        <v>48</v>
      </c>
      <c r="B21" s="262">
        <v>-20.49263</v>
      </c>
      <c r="C21" s="262">
        <v>-8.32911400000001</v>
      </c>
      <c r="D21" s="262">
        <v>6.48850221284812</v>
      </c>
      <c r="E21" s="262">
        <v>-7.338346</v>
      </c>
      <c r="F21" s="262">
        <v>-5.223726151188</v>
      </c>
      <c r="G21" s="262">
        <v>-4.786337</v>
      </c>
      <c r="H21" s="262">
        <v>-1.23943081303594</v>
      </c>
      <c r="I21" s="262">
        <v>-0.038833</v>
      </c>
      <c r="J21" s="262">
        <v>-0.0253452486241753</v>
      </c>
      <c r="K21" s="262">
        <v>-42.3637283860913</v>
      </c>
      <c r="L21" s="262">
        <v>221.212567489105</v>
      </c>
      <c r="M21" s="262">
        <v>-25.0586024481483</v>
      </c>
      <c r="N21" s="262">
        <v>16.3809523809523</v>
      </c>
      <c r="O21" s="262">
        <v>-1.97033700698</v>
      </c>
      <c r="P21" s="262">
        <v>-3.99885057472</v>
      </c>
      <c r="Q21" s="252"/>
      <c r="R21" s="258" t="s">
        <v>48</v>
      </c>
      <c r="S21" s="257">
        <v>-132.138572</v>
      </c>
      <c r="T21" s="257">
        <v>6.72934600000009</v>
      </c>
      <c r="U21" s="257">
        <v>9.99568089263386</v>
      </c>
      <c r="V21" s="257">
        <v>-77.747862</v>
      </c>
      <c r="W21" s="257">
        <v>-6.46353605897173</v>
      </c>
      <c r="X21" s="257">
        <v>-60.642633</v>
      </c>
      <c r="Y21" s="257">
        <v>-3.49533886024502</v>
      </c>
      <c r="Z21" s="257">
        <v>-0.477423</v>
      </c>
      <c r="AA21" s="257">
        <v>-0.0368059734170793</v>
      </c>
      <c r="AB21" s="257">
        <v>-52.1945956999874</v>
      </c>
      <c r="AC21" s="257">
        <v>-1678.7212217881</v>
      </c>
      <c r="AD21" s="257">
        <v>-24.8311434045744</v>
      </c>
      <c r="AE21" s="257">
        <v>-3.1252542328112</v>
      </c>
      <c r="AF21" s="257">
        <v>-0.44387200099</v>
      </c>
      <c r="AG21" s="257">
        <v>-0.75088117688</v>
      </c>
    </row>
    <row r="22" s="52" customFormat="1" ht="25" customHeight="1" spans="1:33">
      <c r="A22" s="263"/>
      <c r="B22" s="264"/>
      <c r="C22" s="264"/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4"/>
      <c r="O22" s="265"/>
      <c r="P22" s="265"/>
      <c r="R22" s="268"/>
      <c r="S22" s="261"/>
      <c r="T22" s="261"/>
      <c r="U22" s="261"/>
      <c r="V22" s="261"/>
      <c r="W22" s="261"/>
      <c r="X22" s="261"/>
      <c r="Y22" s="261"/>
      <c r="Z22" s="261"/>
      <c r="AA22" s="261"/>
      <c r="AB22" s="261"/>
      <c r="AC22" s="261"/>
      <c r="AD22" s="261"/>
      <c r="AE22" s="261"/>
      <c r="AF22" s="261"/>
      <c r="AG22" s="261"/>
    </row>
    <row r="23" s="52" customFormat="1" ht="25" customHeight="1" spans="1:33">
      <c r="A23" s="256" t="s">
        <v>49</v>
      </c>
      <c r="B23" s="257">
        <v>156.081732</v>
      </c>
      <c r="C23" s="257">
        <v>57.953499</v>
      </c>
      <c r="D23" s="257">
        <v>0.3581331407525</v>
      </c>
      <c r="E23" s="257">
        <v>-30.020925</v>
      </c>
      <c r="F23" s="257">
        <v>-0.921890490977923</v>
      </c>
      <c r="G23" s="257">
        <v>129.679898</v>
      </c>
      <c r="H23" s="257">
        <v>0.61616548420983</v>
      </c>
      <c r="I23" s="257">
        <v>-1.53074</v>
      </c>
      <c r="J23" s="257">
        <v>-0.0524081339844645</v>
      </c>
      <c r="K23" s="257">
        <v>-0.412950361218222</v>
      </c>
      <c r="L23" s="257">
        <v>-67.5185938077369</v>
      </c>
      <c r="M23" s="257">
        <v>-13.3732304245525</v>
      </c>
      <c r="N23" s="257">
        <v>0.0627980765216</v>
      </c>
      <c r="O23" s="257">
        <v>-0.0041098341</v>
      </c>
      <c r="P23" s="257">
        <v>1.64007734378</v>
      </c>
      <c r="R23" s="266" t="s">
        <v>49</v>
      </c>
      <c r="S23" s="257">
        <v>-4455.333219</v>
      </c>
      <c r="T23" s="257">
        <v>-1056.398567</v>
      </c>
      <c r="U23" s="257">
        <v>0.676568289024551</v>
      </c>
      <c r="V23" s="257">
        <v>-715.316571</v>
      </c>
      <c r="W23" s="257">
        <v>-1.33862797914382</v>
      </c>
      <c r="X23" s="257">
        <v>-2681.829411</v>
      </c>
      <c r="Y23" s="257">
        <v>0.627343816539181</v>
      </c>
      <c r="Z23" s="257">
        <v>-1.78867</v>
      </c>
      <c r="AA23" s="257">
        <v>0.0347158735800293</v>
      </c>
      <c r="AB23" s="257">
        <v>-4.88021946441152</v>
      </c>
      <c r="AC23" s="257">
        <v>-73.5583271341781</v>
      </c>
      <c r="AD23" s="257">
        <v>-21.0611698338101</v>
      </c>
      <c r="AE23" s="257">
        <v>0.2639637631733</v>
      </c>
      <c r="AF23" s="257">
        <v>-0.40765128616</v>
      </c>
      <c r="AG23" s="257">
        <v>-11.37336848117</v>
      </c>
    </row>
    <row r="24" s="20" customFormat="1" ht="24" customHeight="1" spans="1:18">
      <c r="A24" s="47" t="s">
        <v>50</v>
      </c>
      <c r="R24" s="47" t="s">
        <v>50</v>
      </c>
    </row>
    <row r="73" s="101" customFormat="1" spans="21:22">
      <c r="U73" s="235"/>
      <c r="V73" s="253"/>
    </row>
  </sheetData>
  <protectedRanges>
    <protectedRange sqref="B1 M1" name="区域1"/>
    <protectedRange sqref="S1 AD1" name="区域1_1"/>
  </protectedRanges>
  <mergeCells count="34">
    <mergeCell ref="A1:P1"/>
    <mergeCell ref="R1:AG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AG2:AG3"/>
  </mergeCells>
  <printOptions horizontalCentered="1"/>
  <pageMargins left="0.751388888888889" right="0.751388888888889" top="1" bottom="1" header="0.511805555555556" footer="0.511805555555556"/>
  <pageSetup paperSize="8" scale="90" firstPageNumber="5" orientation="landscape" useFirstPageNumber="1" horizontalDpi="600"/>
  <headerFooter>
    <oddFooter>&amp;C&amp;P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"/>
  <sheetViews>
    <sheetView view="pageBreakPreview" zoomScaleNormal="85" topLeftCell="A2" workbookViewId="0">
      <selection activeCell="D13" sqref="D13"/>
    </sheetView>
  </sheetViews>
  <sheetFormatPr defaultColWidth="10" defaultRowHeight="14.25"/>
  <cols>
    <col min="1" max="1" width="17.8833333333333" style="235" customWidth="1"/>
    <col min="2" max="3" width="12.775" style="235" customWidth="1"/>
    <col min="4" max="4" width="12.5" style="235" customWidth="1"/>
    <col min="5" max="5" width="7.89166666666667" style="235" customWidth="1"/>
    <col min="6" max="6" width="12.1083333333333" style="235" customWidth="1"/>
    <col min="7" max="7" width="7.89166666666667" style="235" customWidth="1"/>
    <col min="8" max="8" width="11.225" style="235" customWidth="1"/>
    <col min="9" max="9" width="7.89166666666667" style="235" customWidth="1"/>
    <col min="10" max="10" width="11.5" style="235" customWidth="1"/>
    <col min="11" max="11" width="7.89166666666667" style="235" customWidth="1"/>
    <col min="12" max="12" width="10.6333333333333" style="235" customWidth="1"/>
    <col min="13" max="13" width="7.89166666666667" style="235" customWidth="1"/>
    <col min="14" max="14" width="11.775" style="235" customWidth="1"/>
    <col min="15" max="15" width="7.89166666666667" style="235" customWidth="1"/>
    <col min="16" max="16" width="11.8916666666667" style="235" customWidth="1"/>
    <col min="17" max="17" width="8.55833333333333" style="235" customWidth="1"/>
    <col min="18" max="18" width="11.3333333333333" style="235" customWidth="1"/>
    <col min="19" max="19" width="7.89166666666667" style="235" customWidth="1"/>
    <col min="20" max="20" width="10" style="235" customWidth="1"/>
    <col min="21" max="21" width="11.6666666666667" style="235" customWidth="1"/>
    <col min="22" max="16384" width="10" style="235"/>
  </cols>
  <sheetData>
    <row r="1" ht="93" customHeight="1"/>
    <row r="2" s="235" customFormat="1" ht="37" customHeight="1" spans="1:19">
      <c r="A2" s="236" t="s">
        <v>53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</row>
    <row r="3" s="235" customFormat="1" ht="24" customHeight="1" spans="1:19">
      <c r="A3" s="237"/>
      <c r="B3" s="237"/>
      <c r="C3" s="237"/>
      <c r="D3" s="238"/>
      <c r="E3" s="238"/>
      <c r="F3" s="238"/>
      <c r="G3" s="237"/>
      <c r="I3" s="247"/>
      <c r="J3" s="247"/>
      <c r="K3" s="247"/>
      <c r="L3" s="247"/>
      <c r="N3" s="237"/>
      <c r="O3" s="237"/>
      <c r="P3" s="237"/>
      <c r="Q3" s="237"/>
      <c r="R3" s="247" t="s">
        <v>5</v>
      </c>
      <c r="S3" s="247"/>
    </row>
    <row r="4" s="235" customFormat="1" ht="30.75" customHeight="1" spans="1:19">
      <c r="A4" s="239" t="s">
        <v>54</v>
      </c>
      <c r="B4" s="240" t="s">
        <v>30</v>
      </c>
      <c r="C4" s="240" t="s">
        <v>55</v>
      </c>
      <c r="D4" s="240" t="s">
        <v>56</v>
      </c>
      <c r="E4" s="240"/>
      <c r="F4" s="240"/>
      <c r="G4" s="240"/>
      <c r="H4" s="240"/>
      <c r="I4" s="240"/>
      <c r="J4" s="240"/>
      <c r="K4" s="240"/>
      <c r="L4" s="240"/>
      <c r="M4" s="240"/>
      <c r="N4" s="248" t="s">
        <v>57</v>
      </c>
      <c r="O4" s="248" t="s">
        <v>13</v>
      </c>
      <c r="P4" s="249" t="s">
        <v>14</v>
      </c>
      <c r="Q4" s="248" t="s">
        <v>13</v>
      </c>
      <c r="R4" s="240" t="s">
        <v>15</v>
      </c>
      <c r="S4" s="248" t="s">
        <v>13</v>
      </c>
    </row>
    <row r="5" s="235" customFormat="1" ht="47.25" customHeight="1" spans="1:19">
      <c r="A5" s="239"/>
      <c r="B5" s="239"/>
      <c r="C5" s="239"/>
      <c r="D5" s="240" t="s">
        <v>11</v>
      </c>
      <c r="E5" s="240" t="s">
        <v>13</v>
      </c>
      <c r="F5" s="240" t="s">
        <v>58</v>
      </c>
      <c r="G5" s="240" t="s">
        <v>13</v>
      </c>
      <c r="H5" s="240" t="s">
        <v>59</v>
      </c>
      <c r="I5" s="240" t="s">
        <v>13</v>
      </c>
      <c r="J5" s="240" t="s">
        <v>60</v>
      </c>
      <c r="K5" s="240" t="s">
        <v>13</v>
      </c>
      <c r="L5" s="240" t="s">
        <v>61</v>
      </c>
      <c r="M5" s="240" t="s">
        <v>13</v>
      </c>
      <c r="N5" s="250"/>
      <c r="O5" s="250"/>
      <c r="P5" s="251"/>
      <c r="Q5" s="250"/>
      <c r="R5" s="239"/>
      <c r="S5" s="250"/>
    </row>
    <row r="6" s="235" customFormat="1" ht="36" customHeight="1" spans="1:19">
      <c r="A6" s="240" t="s">
        <v>62</v>
      </c>
      <c r="B6" s="241">
        <v>-9923.939135</v>
      </c>
      <c r="C6" s="241">
        <f t="shared" ref="C6:C11" si="0">B6-L6</f>
        <v>-15638.658342</v>
      </c>
      <c r="D6" s="241">
        <v>5910.303984</v>
      </c>
      <c r="E6" s="241">
        <v>3.74298488100527</v>
      </c>
      <c r="F6" s="241">
        <v>-494.59436</v>
      </c>
      <c r="G6" s="241">
        <v>-0.0762673124885457</v>
      </c>
      <c r="H6" s="241">
        <v>1534.955711</v>
      </c>
      <c r="I6" s="241">
        <v>0.991308036015912</v>
      </c>
      <c r="J6" s="241">
        <v>-844.776574</v>
      </c>
      <c r="K6" s="241">
        <v>0.697233968222625</v>
      </c>
      <c r="L6" s="241">
        <v>5714.719207</v>
      </c>
      <c r="M6" s="241">
        <v>2.13071018925529</v>
      </c>
      <c r="N6" s="241">
        <v>-9447.07461999999</v>
      </c>
      <c r="O6" s="241">
        <v>-2.55095844221702</v>
      </c>
      <c r="P6" s="241">
        <v>-4349.248764</v>
      </c>
      <c r="Q6" s="241">
        <v>-0.773608065905214</v>
      </c>
      <c r="R6" s="241">
        <v>-2037.919735</v>
      </c>
      <c r="S6" s="241">
        <v>-0.418418372883037</v>
      </c>
    </row>
    <row r="7" s="235" customFormat="1" ht="36" customHeight="1" spans="1:19">
      <c r="A7" s="242" t="s">
        <v>63</v>
      </c>
      <c r="B7" s="177">
        <v>283610.340666</v>
      </c>
      <c r="C7" s="241">
        <f t="shared" si="0"/>
        <v>268188.13071</v>
      </c>
      <c r="D7" s="177">
        <v>145082.260536</v>
      </c>
      <c r="E7" s="177">
        <v>51.1554903799715</v>
      </c>
      <c r="F7" s="177">
        <v>7736.849911</v>
      </c>
      <c r="G7" s="177">
        <v>2.72798583183942</v>
      </c>
      <c r="H7" s="177">
        <v>39291.681395</v>
      </c>
      <c r="I7" s="177">
        <v>13.8541074710928</v>
      </c>
      <c r="J7" s="177">
        <v>82631.519274</v>
      </c>
      <c r="K7" s="177">
        <v>29.1355805574497</v>
      </c>
      <c r="L7" s="177">
        <v>15422.209956</v>
      </c>
      <c r="M7" s="177">
        <v>5.43781651958957</v>
      </c>
      <c r="N7" s="177">
        <v>55989.012115</v>
      </c>
      <c r="O7" s="177">
        <v>19.7415270485277</v>
      </c>
      <c r="P7" s="177">
        <v>59398.609192</v>
      </c>
      <c r="Q7" s="177">
        <v>20.9437388821983</v>
      </c>
      <c r="R7" s="177">
        <v>23140.458823</v>
      </c>
      <c r="S7" s="177">
        <v>8.15924368930253</v>
      </c>
    </row>
    <row r="8" s="235" customFormat="1" ht="36" customHeight="1" spans="1:19">
      <c r="A8" s="242" t="s">
        <v>64</v>
      </c>
      <c r="B8" s="243">
        <v>293534.279801</v>
      </c>
      <c r="C8" s="241">
        <f t="shared" si="0"/>
        <v>283826.789052</v>
      </c>
      <c r="D8" s="243">
        <v>139171.956552</v>
      </c>
      <c r="E8" s="243">
        <v>47.4125054989662</v>
      </c>
      <c r="F8" s="243">
        <v>8231.444271</v>
      </c>
      <c r="G8" s="243">
        <v>2.80425314432797</v>
      </c>
      <c r="H8" s="243">
        <v>37756.725684</v>
      </c>
      <c r="I8" s="243">
        <v>12.8627994350769</v>
      </c>
      <c r="J8" s="243">
        <v>83476.295848</v>
      </c>
      <c r="K8" s="243">
        <v>28.4383465892271</v>
      </c>
      <c r="L8" s="177">
        <v>9707.490749</v>
      </c>
      <c r="M8" s="177">
        <v>3.30710633033428</v>
      </c>
      <c r="N8" s="243">
        <v>65436.086735</v>
      </c>
      <c r="O8" s="243">
        <v>22.2924854907447</v>
      </c>
      <c r="P8" s="243">
        <v>63747.857956</v>
      </c>
      <c r="Q8" s="243">
        <v>21.7173469481035</v>
      </c>
      <c r="R8" s="243">
        <v>25178.378558</v>
      </c>
      <c r="S8" s="243">
        <v>8.57766206218556</v>
      </c>
    </row>
    <row r="9" s="235" customFormat="1" ht="36" customHeight="1" spans="1:19">
      <c r="A9" s="244" t="s">
        <v>65</v>
      </c>
      <c r="B9" s="241">
        <v>-4455.333219</v>
      </c>
      <c r="C9" s="241">
        <f t="shared" si="0"/>
        <v>-4375.765302</v>
      </c>
      <c r="D9" s="241">
        <v>-1056.398567</v>
      </c>
      <c r="E9" s="241">
        <v>0.676568289024548</v>
      </c>
      <c r="F9" s="241">
        <v>-255.51114</v>
      </c>
      <c r="G9" s="241">
        <v>-0.444088102075491</v>
      </c>
      <c r="H9" s="241">
        <v>-366.078684</v>
      </c>
      <c r="I9" s="241">
        <v>1.09556335269019</v>
      </c>
      <c r="J9" s="241">
        <v>-355.240826</v>
      </c>
      <c r="K9" s="241">
        <v>0.198949349845706</v>
      </c>
      <c r="L9" s="241">
        <v>-79.567917</v>
      </c>
      <c r="M9" s="241">
        <v>-0.173856311435855</v>
      </c>
      <c r="N9" s="241">
        <v>-715.316571</v>
      </c>
      <c r="O9" s="241">
        <v>-1.33862797914382</v>
      </c>
      <c r="P9" s="241">
        <v>-2681.829411</v>
      </c>
      <c r="Q9" s="241">
        <v>0.627343816539241</v>
      </c>
      <c r="R9" s="241">
        <v>-1.78867</v>
      </c>
      <c r="S9" s="241">
        <v>0.0347158735800293</v>
      </c>
    </row>
    <row r="10" s="235" customFormat="1" ht="36" customHeight="1" spans="1:19">
      <c r="A10" s="242" t="s">
        <v>63</v>
      </c>
      <c r="B10" s="177">
        <v>35023.98213</v>
      </c>
      <c r="C10" s="241">
        <f t="shared" si="0"/>
        <v>34938.054913</v>
      </c>
      <c r="D10" s="177">
        <v>10404.238355</v>
      </c>
      <c r="E10" s="177">
        <v>29.7060406106369</v>
      </c>
      <c r="F10" s="177">
        <v>630.37036</v>
      </c>
      <c r="G10" s="177">
        <v>1.7998249247051</v>
      </c>
      <c r="H10" s="177">
        <v>6277.900342</v>
      </c>
      <c r="I10" s="177">
        <v>17.9245761338561</v>
      </c>
      <c r="J10" s="177">
        <v>3410.040436</v>
      </c>
      <c r="K10" s="177">
        <v>9.73630132445479</v>
      </c>
      <c r="L10" s="177">
        <v>85.927217</v>
      </c>
      <c r="M10" s="177">
        <v>0.245338227620892</v>
      </c>
      <c r="N10" s="177">
        <v>1468.73864</v>
      </c>
      <c r="O10" s="177">
        <v>4.19352269695782</v>
      </c>
      <c r="P10" s="177">
        <v>23029.20265</v>
      </c>
      <c r="Q10" s="177">
        <v>65.7526678848839</v>
      </c>
      <c r="R10" s="177">
        <v>121.802485</v>
      </c>
      <c r="S10" s="177">
        <v>0.347768807521374</v>
      </c>
    </row>
    <row r="11" s="235" customFormat="1" ht="36" customHeight="1" spans="1:19">
      <c r="A11" s="242" t="s">
        <v>64</v>
      </c>
      <c r="B11" s="243">
        <v>39479.315349</v>
      </c>
      <c r="C11" s="241">
        <f t="shared" si="0"/>
        <v>39313.820215</v>
      </c>
      <c r="D11" s="243">
        <v>11460.636922</v>
      </c>
      <c r="E11" s="243">
        <v>29.0294723216123</v>
      </c>
      <c r="F11" s="243">
        <v>885.8815</v>
      </c>
      <c r="G11" s="243">
        <v>2.24391302678059</v>
      </c>
      <c r="H11" s="243">
        <v>6643.979026</v>
      </c>
      <c r="I11" s="243">
        <v>16.8290127811659</v>
      </c>
      <c r="J11" s="243">
        <v>3765.281262</v>
      </c>
      <c r="K11" s="243">
        <v>9.53735197460909</v>
      </c>
      <c r="L11" s="177">
        <v>165.495134</v>
      </c>
      <c r="M11" s="177">
        <v>0.419194539056747</v>
      </c>
      <c r="N11" s="243">
        <v>2184.055211</v>
      </c>
      <c r="O11" s="243">
        <v>5.53215067610163</v>
      </c>
      <c r="P11" s="243">
        <v>25711.032061</v>
      </c>
      <c r="Q11" s="243">
        <v>65.1253240683447</v>
      </c>
      <c r="R11" s="243">
        <v>123.591155</v>
      </c>
      <c r="S11" s="243">
        <v>0.313052933941344</v>
      </c>
    </row>
    <row r="12" s="20" customFormat="1" ht="24" customHeight="1" spans="1:1">
      <c r="A12" s="245"/>
    </row>
    <row r="13" s="235" customFormat="1" spans="6:7">
      <c r="F13" s="246"/>
      <c r="G13" s="246"/>
    </row>
    <row r="14" s="235" customFormat="1" spans="5:15">
      <c r="E14" s="246"/>
      <c r="F14" s="246"/>
      <c r="G14" s="246"/>
      <c r="N14" s="246"/>
      <c r="O14" s="246"/>
    </row>
    <row r="15" s="235" customFormat="1" spans="5:15">
      <c r="E15" s="246"/>
      <c r="N15" s="246"/>
      <c r="O15" s="246"/>
    </row>
  </sheetData>
  <protectedRanges>
    <protectedRange sqref="S2 U2" name="区域1"/>
  </protectedRanges>
  <mergeCells count="13">
    <mergeCell ref="A2:S2"/>
    <mergeCell ref="I3:L3"/>
    <mergeCell ref="R3:S3"/>
    <mergeCell ref="D4:M4"/>
    <mergeCell ref="A4:A5"/>
    <mergeCell ref="B4:B5"/>
    <mergeCell ref="C4:C5"/>
    <mergeCell ref="N4:N5"/>
    <mergeCell ref="O4:O5"/>
    <mergeCell ref="P4:P5"/>
    <mergeCell ref="Q4:Q5"/>
    <mergeCell ref="R4:R5"/>
    <mergeCell ref="S4:S5"/>
  </mergeCells>
  <printOptions horizontalCentered="1"/>
  <pageMargins left="0.751388888888889" right="0.751388888888889" top="1" bottom="1" header="0.511805555555556" footer="0.511805555555556"/>
  <pageSetup paperSize="8" scale="90" firstPageNumber="6" orientation="landscape" useFirstPageNumber="1" horizontalDpi="600"/>
  <headerFooter>
    <oddFooter>&amp;C&amp;P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8"/>
  <sheetViews>
    <sheetView view="pageBreakPreview" zoomScale="145" zoomScaleNormal="100" workbookViewId="0">
      <pane xSplit="2" ySplit="7" topLeftCell="C22" activePane="bottomRight" state="frozen"/>
      <selection/>
      <selection pane="topRight"/>
      <selection pane="bottomLeft"/>
      <selection pane="bottomRight" activeCell="H25" sqref="H25"/>
    </sheetView>
  </sheetViews>
  <sheetFormatPr defaultColWidth="8.89166666666667" defaultRowHeight="13.5"/>
  <cols>
    <col min="1" max="1" width="1.10833333333333" style="22" customWidth="1"/>
    <col min="2" max="2" width="13.1333333333333" style="20" customWidth="1"/>
    <col min="3" max="3" width="8.63333333333333" style="20" customWidth="1"/>
    <col min="4" max="4" width="4.675" style="20" customWidth="1"/>
    <col min="5" max="5" width="9" style="20" customWidth="1"/>
    <col min="6" max="6" width="4.66666666666667" style="20" customWidth="1"/>
    <col min="7" max="7" width="8.88333333333333" style="20" customWidth="1"/>
    <col min="8" max="8" width="5.63333333333333" style="20" customWidth="1"/>
    <col min="9" max="9" width="5.88333333333333" style="20" customWidth="1"/>
    <col min="10" max="10" width="7.63333333333333" style="20" customWidth="1"/>
    <col min="11" max="11" width="5.275" style="20" customWidth="1"/>
    <col min="12" max="12" width="9.08333333333333" style="20" customWidth="1"/>
    <col min="13" max="13" width="5.25" style="20" customWidth="1"/>
    <col min="14" max="14" width="7" style="20" customWidth="1"/>
    <col min="15" max="15" width="5.25" style="20" customWidth="1"/>
    <col min="16" max="16" width="7.825" style="20" customWidth="1"/>
    <col min="17" max="17" width="6.25" style="20" customWidth="1"/>
    <col min="18" max="18" width="8" style="20" customWidth="1"/>
    <col min="19" max="19" width="5.38333333333333" style="20" customWidth="1"/>
    <col min="20" max="20" width="7.88333333333333" style="20" customWidth="1"/>
    <col min="21" max="21" width="5.63333333333333" style="20" customWidth="1"/>
    <col min="22" max="22" width="8.25" style="20" customWidth="1"/>
    <col min="23" max="23" width="5.5" style="20" customWidth="1"/>
    <col min="24" max="24" width="8.6" style="20" customWidth="1"/>
    <col min="25" max="25" width="5.25" style="20" customWidth="1"/>
    <col min="26" max="26" width="8.13333333333333" style="20" customWidth="1"/>
    <col min="27" max="27" width="5.5" style="20" customWidth="1"/>
    <col min="28" max="28" width="8.13333333333333" style="20" customWidth="1"/>
    <col min="29" max="29" width="5.5" style="20" customWidth="1"/>
    <col min="30" max="30" width="7.88333333333333" style="20" customWidth="1"/>
    <col min="31" max="31" width="5.63333333333333" style="20" customWidth="1"/>
    <col min="32" max="32" width="7.88333333333333" style="20" customWidth="1"/>
    <col min="33" max="33" width="7.25" style="20" customWidth="1"/>
    <col min="34" max="16358" width="8.89166666666667" style="20"/>
    <col min="16359" max="16384" width="8.89166666666667" style="22"/>
  </cols>
  <sheetData>
    <row r="1" s="101" customFormat="1" ht="27.75" customHeight="1" spans="2:33">
      <c r="B1" s="102" t="s">
        <v>66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</row>
    <row r="2" s="101" customFormat="1" ht="21" customHeight="1" spans="2:22">
      <c r="B2" s="103" t="s">
        <v>5</v>
      </c>
      <c r="C2" s="103"/>
      <c r="D2" s="52"/>
      <c r="E2" s="52"/>
      <c r="F2" s="52"/>
      <c r="G2" s="52"/>
      <c r="H2" s="204"/>
      <c r="U2" s="162"/>
      <c r="V2" s="162"/>
    </row>
    <row r="3" s="47" customFormat="1" ht="21" customHeight="1" spans="1:33">
      <c r="A3" s="163"/>
      <c r="B3" s="104" t="s">
        <v>6</v>
      </c>
      <c r="C3" s="205" t="s">
        <v>67</v>
      </c>
      <c r="D3" s="206"/>
      <c r="E3" s="206"/>
      <c r="F3" s="206"/>
      <c r="G3" s="207"/>
      <c r="H3" s="207"/>
      <c r="I3" s="207"/>
      <c r="J3" s="207"/>
      <c r="K3" s="207"/>
      <c r="L3" s="207"/>
      <c r="M3" s="124"/>
      <c r="N3" s="124"/>
      <c r="O3" s="124"/>
      <c r="P3" s="207"/>
      <c r="Q3" s="207"/>
      <c r="R3" s="207"/>
      <c r="S3" s="207"/>
      <c r="T3" s="207"/>
      <c r="U3" s="207"/>
      <c r="V3" s="207"/>
      <c r="W3" s="207"/>
      <c r="X3" s="206"/>
      <c r="Y3" s="206"/>
      <c r="Z3" s="206"/>
      <c r="AA3" s="206"/>
      <c r="AB3" s="206"/>
      <c r="AC3" s="206"/>
      <c r="AD3" s="206"/>
      <c r="AE3" s="206"/>
      <c r="AF3" s="206"/>
      <c r="AG3" s="234"/>
    </row>
    <row r="4" s="47" customFormat="1" ht="21" customHeight="1" spans="1:33">
      <c r="A4" s="163"/>
      <c r="B4" s="107"/>
      <c r="C4" s="208" t="s">
        <v>16</v>
      </c>
      <c r="D4" s="82" t="s">
        <v>68</v>
      </c>
      <c r="E4" s="82" t="s">
        <v>69</v>
      </c>
      <c r="F4" s="82" t="s">
        <v>68</v>
      </c>
      <c r="G4" s="209" t="s">
        <v>56</v>
      </c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 t="s">
        <v>9</v>
      </c>
      <c r="S4" s="105"/>
      <c r="T4" s="105"/>
      <c r="U4" s="105"/>
      <c r="V4" s="105"/>
      <c r="W4" s="105"/>
      <c r="X4" s="104" t="s">
        <v>10</v>
      </c>
      <c r="Y4" s="104"/>
      <c r="Z4" s="104"/>
      <c r="AA4" s="104"/>
      <c r="AB4" s="104"/>
      <c r="AC4" s="104"/>
      <c r="AD4" s="104"/>
      <c r="AE4" s="104"/>
      <c r="AF4" s="104"/>
      <c r="AG4" s="104"/>
    </row>
    <row r="5" s="47" customFormat="1" ht="21" customHeight="1" spans="1:33">
      <c r="A5" s="163"/>
      <c r="B5" s="107"/>
      <c r="C5" s="208"/>
      <c r="D5" s="82"/>
      <c r="E5" s="82"/>
      <c r="F5" s="82"/>
      <c r="G5" s="208" t="s">
        <v>11</v>
      </c>
      <c r="H5" s="208" t="s">
        <v>12</v>
      </c>
      <c r="I5" s="221" t="s">
        <v>70</v>
      </c>
      <c r="J5" s="111" t="s">
        <v>71</v>
      </c>
      <c r="K5" s="222"/>
      <c r="L5" s="222"/>
      <c r="M5" s="222"/>
      <c r="N5" s="222"/>
      <c r="O5" s="222"/>
      <c r="P5" s="222"/>
      <c r="Q5" s="115"/>
      <c r="R5" s="82" t="s">
        <v>11</v>
      </c>
      <c r="S5" s="208" t="s">
        <v>12</v>
      </c>
      <c r="T5" s="82" t="s">
        <v>71</v>
      </c>
      <c r="U5" s="82"/>
      <c r="V5" s="82"/>
      <c r="W5" s="82"/>
      <c r="X5" s="208" t="s">
        <v>11</v>
      </c>
      <c r="Y5" s="82" t="s">
        <v>13</v>
      </c>
      <c r="Z5" s="208" t="s">
        <v>14</v>
      </c>
      <c r="AA5" s="208"/>
      <c r="AB5" s="208"/>
      <c r="AC5" s="208"/>
      <c r="AD5" s="208" t="s">
        <v>15</v>
      </c>
      <c r="AE5" s="208"/>
      <c r="AF5" s="208"/>
      <c r="AG5" s="208"/>
    </row>
    <row r="6" s="47" customFormat="1" ht="33.75" customHeight="1" spans="1:33">
      <c r="A6" s="163"/>
      <c r="B6" s="107"/>
      <c r="C6" s="208"/>
      <c r="D6" s="82"/>
      <c r="E6" s="82"/>
      <c r="F6" s="82"/>
      <c r="G6" s="208"/>
      <c r="H6" s="208"/>
      <c r="I6" s="223"/>
      <c r="J6" s="82" t="s">
        <v>72</v>
      </c>
      <c r="K6" s="82" t="s">
        <v>13</v>
      </c>
      <c r="L6" s="6" t="s">
        <v>73</v>
      </c>
      <c r="M6" s="82" t="s">
        <v>13</v>
      </c>
      <c r="N6" s="82" t="s">
        <v>60</v>
      </c>
      <c r="O6" s="82" t="s">
        <v>13</v>
      </c>
      <c r="P6" s="82" t="s">
        <v>61</v>
      </c>
      <c r="Q6" s="82" t="s">
        <v>13</v>
      </c>
      <c r="R6" s="82"/>
      <c r="S6" s="208"/>
      <c r="T6" s="82" t="s">
        <v>74</v>
      </c>
      <c r="U6" s="208" t="s">
        <v>12</v>
      </c>
      <c r="V6" s="82" t="s">
        <v>75</v>
      </c>
      <c r="W6" s="82" t="s">
        <v>12</v>
      </c>
      <c r="X6" s="208"/>
      <c r="Y6" s="208"/>
      <c r="Z6" s="208" t="s">
        <v>11</v>
      </c>
      <c r="AA6" s="82" t="s">
        <v>13</v>
      </c>
      <c r="AB6" s="82" t="s">
        <v>76</v>
      </c>
      <c r="AC6" s="82"/>
      <c r="AD6" s="208" t="s">
        <v>11</v>
      </c>
      <c r="AE6" s="82" t="s">
        <v>13</v>
      </c>
      <c r="AF6" s="82" t="s">
        <v>77</v>
      </c>
      <c r="AG6" s="82"/>
    </row>
    <row r="7" s="47" customFormat="1" ht="22.5" spans="1:33">
      <c r="A7" s="163"/>
      <c r="B7" s="210"/>
      <c r="C7" s="208"/>
      <c r="D7" s="82"/>
      <c r="E7" s="82"/>
      <c r="F7" s="82"/>
      <c r="G7" s="208"/>
      <c r="H7" s="208"/>
      <c r="I7" s="224"/>
      <c r="J7" s="225"/>
      <c r="K7" s="225"/>
      <c r="L7" s="6"/>
      <c r="M7" s="225"/>
      <c r="N7" s="225"/>
      <c r="O7" s="225"/>
      <c r="P7" s="225"/>
      <c r="Q7" s="225"/>
      <c r="R7" s="82"/>
      <c r="S7" s="208"/>
      <c r="T7" s="82"/>
      <c r="U7" s="208"/>
      <c r="V7" s="82"/>
      <c r="W7" s="82"/>
      <c r="X7" s="208"/>
      <c r="Y7" s="208"/>
      <c r="Z7" s="208"/>
      <c r="AA7" s="82"/>
      <c r="AB7" s="82" t="s">
        <v>11</v>
      </c>
      <c r="AC7" s="82" t="s">
        <v>12</v>
      </c>
      <c r="AD7" s="208"/>
      <c r="AE7" s="82"/>
      <c r="AF7" s="82" t="s">
        <v>11</v>
      </c>
      <c r="AG7" s="82" t="s">
        <v>78</v>
      </c>
    </row>
    <row r="8" s="47" customFormat="1" ht="28" customHeight="1" spans="1:33">
      <c r="A8" s="52"/>
      <c r="B8" s="80" t="s">
        <v>16</v>
      </c>
      <c r="C8" s="66">
        <v>283610.340666</v>
      </c>
      <c r="D8" s="66">
        <v>-3.38084503851743</v>
      </c>
      <c r="E8" s="211">
        <f>纯净版收入!L6</f>
        <v>233861.740666</v>
      </c>
      <c r="F8" s="211">
        <f>纯净版收入!M6</f>
        <v>-8.11</v>
      </c>
      <c r="G8" s="33">
        <v>145082.260536</v>
      </c>
      <c r="H8" s="33">
        <v>51.1554903799715</v>
      </c>
      <c r="I8" s="226" t="s">
        <v>79</v>
      </c>
      <c r="J8" s="33">
        <v>7736.849911</v>
      </c>
      <c r="K8" s="33">
        <v>2.72798583183942</v>
      </c>
      <c r="L8" s="33">
        <v>39291.681395</v>
      </c>
      <c r="M8" s="33">
        <v>13.8541074710928</v>
      </c>
      <c r="N8" s="33">
        <v>82631.519274</v>
      </c>
      <c r="O8" s="33">
        <v>29.1355805574497</v>
      </c>
      <c r="P8" s="33">
        <v>15422.209956</v>
      </c>
      <c r="Q8" s="33">
        <v>5.43781651958957</v>
      </c>
      <c r="R8" s="33">
        <v>55989.012115</v>
      </c>
      <c r="S8" s="33">
        <v>19.7415270485277</v>
      </c>
      <c r="T8" s="33">
        <v>36428.211198</v>
      </c>
      <c r="U8" s="33">
        <v>12.8444580379037</v>
      </c>
      <c r="V8" s="33">
        <v>19560.800917</v>
      </c>
      <c r="W8" s="33">
        <v>6.89706901062406</v>
      </c>
      <c r="X8" s="33">
        <v>82539.068015</v>
      </c>
      <c r="Y8" s="33">
        <v>29.1029825715008</v>
      </c>
      <c r="Z8" s="33">
        <v>59398.609192</v>
      </c>
      <c r="AA8" s="33">
        <v>20.9437388821983</v>
      </c>
      <c r="AB8" s="33">
        <v>22830.4368</v>
      </c>
      <c r="AC8" s="33">
        <v>38.4359787384969</v>
      </c>
      <c r="AD8" s="33">
        <v>23140.458823</v>
      </c>
      <c r="AE8" s="33">
        <v>8.15924368930253</v>
      </c>
      <c r="AF8" s="33">
        <v>11698.632922</v>
      </c>
      <c r="AG8" s="33">
        <v>50.5548874872454</v>
      </c>
    </row>
    <row r="9" s="47" customFormat="1" ht="28" customHeight="1" spans="1:33">
      <c r="A9" s="52"/>
      <c r="B9" s="109" t="s">
        <v>17</v>
      </c>
      <c r="C9" s="33">
        <v>80527.693181</v>
      </c>
      <c r="D9" s="33">
        <v>-7.08637993360353</v>
      </c>
      <c r="E9" s="211">
        <f>纯净版收入!L7</f>
        <v>67812.683181</v>
      </c>
      <c r="F9" s="211">
        <f>纯净版收入!M7</f>
        <v>-11.16</v>
      </c>
      <c r="G9" s="33">
        <v>38123.550498</v>
      </c>
      <c r="H9" s="33">
        <v>47.3421614255244</v>
      </c>
      <c r="I9" s="227">
        <v>42</v>
      </c>
      <c r="J9" s="33">
        <v>1743.80118</v>
      </c>
      <c r="K9" s="33">
        <v>2.16546769330708</v>
      </c>
      <c r="L9" s="33">
        <v>9231.484871</v>
      </c>
      <c r="M9" s="33">
        <v>11.4637393750379</v>
      </c>
      <c r="N9" s="33">
        <v>22870.043881</v>
      </c>
      <c r="O9" s="33">
        <v>28.4002223056304</v>
      </c>
      <c r="P9" s="33">
        <v>4278.220566</v>
      </c>
      <c r="Q9" s="33">
        <v>5.31273205154897</v>
      </c>
      <c r="R9" s="33">
        <v>16468.081439</v>
      </c>
      <c r="S9" s="33">
        <v>20.4502088517364</v>
      </c>
      <c r="T9" s="33">
        <v>10630.257056</v>
      </c>
      <c r="U9" s="33">
        <v>13.2007470176833</v>
      </c>
      <c r="V9" s="33">
        <v>5837.824383</v>
      </c>
      <c r="W9" s="33">
        <v>7.24946183405313</v>
      </c>
      <c r="X9" s="33">
        <v>25936.061244</v>
      </c>
      <c r="Y9" s="33">
        <v>32.2076297227392</v>
      </c>
      <c r="Z9" s="33">
        <v>16930.787243</v>
      </c>
      <c r="AA9" s="33">
        <v>21.0248010022404</v>
      </c>
      <c r="AB9" s="33">
        <v>5349.022617</v>
      </c>
      <c r="AC9" s="33">
        <v>31.5934666251951</v>
      </c>
      <c r="AD9" s="33">
        <v>9005.274001</v>
      </c>
      <c r="AE9" s="33">
        <v>11.1828287204988</v>
      </c>
      <c r="AF9" s="33">
        <v>5693.790224</v>
      </c>
      <c r="AG9" s="33">
        <v>63.2272846264059</v>
      </c>
    </row>
    <row r="10" s="47" customFormat="1" ht="28" customHeight="1" spans="1:33">
      <c r="A10" s="52"/>
      <c r="B10" s="109" t="s">
        <v>18</v>
      </c>
      <c r="C10" s="33">
        <v>47086.751652</v>
      </c>
      <c r="D10" s="33">
        <v>-8.95858757059862</v>
      </c>
      <c r="E10" s="211">
        <f>纯净版收入!L8</f>
        <v>36193.471652</v>
      </c>
      <c r="F10" s="211">
        <f>纯净版收入!M8</f>
        <v>-12.94</v>
      </c>
      <c r="G10" s="33">
        <v>23192.557401</v>
      </c>
      <c r="H10" s="33">
        <v>49.2549530118519</v>
      </c>
      <c r="I10" s="227">
        <v>43</v>
      </c>
      <c r="J10" s="33">
        <v>1246.41777</v>
      </c>
      <c r="K10" s="33">
        <v>2.64706679962082</v>
      </c>
      <c r="L10" s="33">
        <v>6566.91586</v>
      </c>
      <c r="M10" s="33">
        <v>13.9464193846574</v>
      </c>
      <c r="N10" s="33">
        <v>12506.256771</v>
      </c>
      <c r="O10" s="33">
        <v>26.5600329864097</v>
      </c>
      <c r="P10" s="33">
        <v>2872.967</v>
      </c>
      <c r="Q10" s="33">
        <v>6.10143384116405</v>
      </c>
      <c r="R10" s="33">
        <v>9728.038666</v>
      </c>
      <c r="S10" s="33">
        <v>20.6598211273867</v>
      </c>
      <c r="T10" s="33">
        <v>6353.996142</v>
      </c>
      <c r="U10" s="33">
        <v>13.4942333439349</v>
      </c>
      <c r="V10" s="33">
        <v>3374.042524</v>
      </c>
      <c r="W10" s="33">
        <v>7.1655877834518</v>
      </c>
      <c r="X10" s="33">
        <v>14166.155585</v>
      </c>
      <c r="Y10" s="33">
        <v>30.0852258607614</v>
      </c>
      <c r="Z10" s="33">
        <v>9367.041587</v>
      </c>
      <c r="AA10" s="33">
        <v>19.8931573284736</v>
      </c>
      <c r="AB10" s="33">
        <v>2615.89226</v>
      </c>
      <c r="AC10" s="33">
        <v>27.9265575550604</v>
      </c>
      <c r="AD10" s="33">
        <v>4799.113998</v>
      </c>
      <c r="AE10" s="33">
        <v>10.1920685322878</v>
      </c>
      <c r="AF10" s="33">
        <v>2026.049456</v>
      </c>
      <c r="AG10" s="33">
        <v>42.2171562676849</v>
      </c>
    </row>
    <row r="11" s="47" customFormat="1" ht="28" customHeight="1" spans="1:33">
      <c r="A11" s="52"/>
      <c r="B11" s="109" t="s">
        <v>19</v>
      </c>
      <c r="C11" s="33">
        <v>27700.068418</v>
      </c>
      <c r="D11" s="33">
        <v>-2.90009420722115</v>
      </c>
      <c r="E11" s="211">
        <f>纯净版收入!L9</f>
        <v>23639.718418</v>
      </c>
      <c r="F11" s="211">
        <f>纯净版收入!M9</f>
        <v>-4.05</v>
      </c>
      <c r="G11" s="33">
        <v>14892.529904</v>
      </c>
      <c r="H11" s="33">
        <v>53.7635130688795</v>
      </c>
      <c r="I11" s="227">
        <v>45</v>
      </c>
      <c r="J11" s="33">
        <v>699.9018</v>
      </c>
      <c r="K11" s="33">
        <v>2.52671505874401</v>
      </c>
      <c r="L11" s="33">
        <v>3238.532173</v>
      </c>
      <c r="M11" s="33">
        <v>11.6914230106939</v>
      </c>
      <c r="N11" s="33">
        <v>8581.009218</v>
      </c>
      <c r="O11" s="33">
        <v>30.9782961128858</v>
      </c>
      <c r="P11" s="33">
        <v>2373.086713</v>
      </c>
      <c r="Q11" s="33">
        <v>8.56707888655584</v>
      </c>
      <c r="R11" s="33">
        <v>5419.980574</v>
      </c>
      <c r="S11" s="33">
        <v>19.5666685446813</v>
      </c>
      <c r="T11" s="33">
        <v>3430.45732</v>
      </c>
      <c r="U11" s="33">
        <v>12.3842918661198</v>
      </c>
      <c r="V11" s="33">
        <v>1989.523254</v>
      </c>
      <c r="W11" s="33">
        <v>7.18237667856146</v>
      </c>
      <c r="X11" s="33">
        <v>7387.55794</v>
      </c>
      <c r="Y11" s="33">
        <v>26.6698183864392</v>
      </c>
      <c r="Z11" s="33">
        <v>5657.917587</v>
      </c>
      <c r="AA11" s="33">
        <v>20.4256448093225</v>
      </c>
      <c r="AB11" s="33">
        <v>2995.038864</v>
      </c>
      <c r="AC11" s="33">
        <v>52.9353568330793</v>
      </c>
      <c r="AD11" s="33">
        <v>1729.640353</v>
      </c>
      <c r="AE11" s="33">
        <v>6.24417357711669</v>
      </c>
      <c r="AF11" s="33">
        <v>564.669599</v>
      </c>
      <c r="AG11" s="33">
        <v>32.6466480745896</v>
      </c>
    </row>
    <row r="12" s="47" customFormat="1" ht="28" customHeight="1" spans="2:33">
      <c r="B12" s="109" t="s">
        <v>20</v>
      </c>
      <c r="C12" s="33">
        <v>16711.96054</v>
      </c>
      <c r="D12" s="33">
        <v>2.69848905916897</v>
      </c>
      <c r="E12" s="211">
        <f>纯净版收入!L10</f>
        <v>13032.04054</v>
      </c>
      <c r="F12" s="211">
        <f>纯净版收入!M10</f>
        <v>-3.88</v>
      </c>
      <c r="G12" s="33">
        <v>9590.349022</v>
      </c>
      <c r="H12" s="33">
        <v>57.3861396994419</v>
      </c>
      <c r="I12" s="227">
        <v>48</v>
      </c>
      <c r="J12" s="33">
        <v>521.78802</v>
      </c>
      <c r="K12" s="33">
        <v>3.122243011232</v>
      </c>
      <c r="L12" s="33">
        <v>2380.414463</v>
      </c>
      <c r="M12" s="33">
        <v>14.2437774269661</v>
      </c>
      <c r="N12" s="33">
        <v>5088.146539</v>
      </c>
      <c r="O12" s="33">
        <v>30.4461378233963</v>
      </c>
      <c r="P12" s="33">
        <v>1600</v>
      </c>
      <c r="Q12" s="33">
        <v>9.57398143784751</v>
      </c>
      <c r="R12" s="33">
        <v>2830.693457</v>
      </c>
      <c r="S12" s="33">
        <v>16.9381291334715</v>
      </c>
      <c r="T12" s="33">
        <v>1792.281026</v>
      </c>
      <c r="U12" s="33">
        <v>10.7245407964564</v>
      </c>
      <c r="V12" s="33">
        <v>1038.412431</v>
      </c>
      <c r="W12" s="33">
        <v>6.21358833701507</v>
      </c>
      <c r="X12" s="33">
        <v>4290.918061</v>
      </c>
      <c r="Y12" s="33">
        <v>25.6757311670866</v>
      </c>
      <c r="Z12" s="33">
        <v>3087.111667</v>
      </c>
      <c r="AA12" s="33">
        <v>18.4724686227628</v>
      </c>
      <c r="AB12" s="33">
        <v>1139.336842</v>
      </c>
      <c r="AC12" s="33">
        <v>36.9062400359229</v>
      </c>
      <c r="AD12" s="33">
        <v>1203.806394</v>
      </c>
      <c r="AE12" s="33">
        <v>7.20326254432384</v>
      </c>
      <c r="AF12" s="33">
        <v>124.30086</v>
      </c>
      <c r="AG12" s="33">
        <v>10.3256520832203</v>
      </c>
    </row>
    <row r="13" s="47" customFormat="1" ht="28" customHeight="1" spans="2:33">
      <c r="B13" s="109" t="s">
        <v>21</v>
      </c>
      <c r="C13" s="33">
        <v>7515.19119</v>
      </c>
      <c r="D13" s="33">
        <v>6.79838500546849</v>
      </c>
      <c r="E13" s="211">
        <f>纯净版收入!L11</f>
        <v>6578.75119</v>
      </c>
      <c r="F13" s="211">
        <f>纯净版收入!M11</f>
        <v>2.41</v>
      </c>
      <c r="G13" s="33">
        <v>3856.828314</v>
      </c>
      <c r="H13" s="33">
        <v>51.3204284028335</v>
      </c>
      <c r="I13" s="227">
        <v>48</v>
      </c>
      <c r="J13" s="33">
        <v>219.588381</v>
      </c>
      <c r="K13" s="33">
        <v>2.921926740762</v>
      </c>
      <c r="L13" s="33">
        <v>1230.139881</v>
      </c>
      <c r="M13" s="33">
        <v>16.3687103880587</v>
      </c>
      <c r="N13" s="33">
        <v>2407.100052</v>
      </c>
      <c r="O13" s="33">
        <v>32.0297912740128</v>
      </c>
      <c r="P13" s="33">
        <v>0</v>
      </c>
      <c r="Q13" s="33">
        <v>0</v>
      </c>
      <c r="R13" s="33">
        <v>1559.571616</v>
      </c>
      <c r="S13" s="33">
        <v>20.7522546874819</v>
      </c>
      <c r="T13" s="33">
        <v>1107.751873</v>
      </c>
      <c r="U13" s="33">
        <v>14.7401688791899</v>
      </c>
      <c r="V13" s="33">
        <v>451.819743</v>
      </c>
      <c r="W13" s="33">
        <v>6.01208580829199</v>
      </c>
      <c r="X13" s="33">
        <v>2098.79126</v>
      </c>
      <c r="Y13" s="33">
        <v>27.9273169096846</v>
      </c>
      <c r="Z13" s="33">
        <v>1637.4823</v>
      </c>
      <c r="AA13" s="33">
        <v>21.7889639611418</v>
      </c>
      <c r="AB13" s="33">
        <v>872.243543</v>
      </c>
      <c r="AC13" s="33">
        <v>53.2673570273095</v>
      </c>
      <c r="AD13" s="33">
        <v>461.30896</v>
      </c>
      <c r="AE13" s="33">
        <v>6.13835294854288</v>
      </c>
      <c r="AF13" s="33">
        <v>121.19705</v>
      </c>
      <c r="AG13" s="33">
        <v>26.2724248841817</v>
      </c>
    </row>
    <row r="14" s="47" customFormat="1" ht="28" customHeight="1" spans="2:33">
      <c r="B14" s="109" t="s">
        <v>22</v>
      </c>
      <c r="C14" s="33">
        <v>9449.146689</v>
      </c>
      <c r="D14" s="33">
        <v>-4.6143578633626</v>
      </c>
      <c r="E14" s="211">
        <f>纯净版收入!L12</f>
        <v>8294.506689</v>
      </c>
      <c r="F14" s="211">
        <f>纯净版收入!M12</f>
        <v>-11.53</v>
      </c>
      <c r="G14" s="33">
        <v>5080.564341</v>
      </c>
      <c r="H14" s="33">
        <v>53.767440682389</v>
      </c>
      <c r="I14" s="227">
        <v>48</v>
      </c>
      <c r="J14" s="33">
        <v>313.77247</v>
      </c>
      <c r="K14" s="33">
        <v>3.32064344355317</v>
      </c>
      <c r="L14" s="33">
        <v>1570.55193</v>
      </c>
      <c r="M14" s="33">
        <v>16.6210979857929</v>
      </c>
      <c r="N14" s="33">
        <v>2789.803595</v>
      </c>
      <c r="O14" s="33">
        <v>29.5243971421005</v>
      </c>
      <c r="P14" s="33">
        <v>406.436346</v>
      </c>
      <c r="Q14" s="33">
        <v>4.30130211094239</v>
      </c>
      <c r="R14" s="33">
        <v>1924.577767</v>
      </c>
      <c r="S14" s="33">
        <v>20.3677414516218</v>
      </c>
      <c r="T14" s="33">
        <v>1465.049597</v>
      </c>
      <c r="U14" s="33">
        <v>15.5045703619513</v>
      </c>
      <c r="V14" s="33">
        <v>459.52817</v>
      </c>
      <c r="W14" s="33">
        <v>4.86317108967044</v>
      </c>
      <c r="X14" s="33">
        <v>2444.004581</v>
      </c>
      <c r="Y14" s="33">
        <v>25.8648178659892</v>
      </c>
      <c r="Z14" s="33">
        <v>1892.100634</v>
      </c>
      <c r="AA14" s="33">
        <v>20.0240370509079</v>
      </c>
      <c r="AB14" s="33">
        <v>754.830653</v>
      </c>
      <c r="AC14" s="33">
        <v>39.8937899726955</v>
      </c>
      <c r="AD14" s="33">
        <v>551.903947</v>
      </c>
      <c r="AE14" s="33">
        <v>5.84078081508128</v>
      </c>
      <c r="AF14" s="33">
        <v>302.831414</v>
      </c>
      <c r="AG14" s="33">
        <v>54.8703113369834</v>
      </c>
    </row>
    <row r="15" s="47" customFormat="1" ht="28" customHeight="1" spans="2:33">
      <c r="B15" s="109" t="s">
        <v>23</v>
      </c>
      <c r="C15" s="33">
        <v>19840.578636</v>
      </c>
      <c r="D15" s="33">
        <v>6.67231729152059</v>
      </c>
      <c r="E15" s="211">
        <f>纯净版收入!L13</f>
        <v>15105.828636</v>
      </c>
      <c r="F15" s="211">
        <f>纯净版收入!M13</f>
        <v>-2.68</v>
      </c>
      <c r="G15" s="33">
        <v>11498.153063</v>
      </c>
      <c r="H15" s="33">
        <v>57.9527103213463</v>
      </c>
      <c r="I15" s="227">
        <v>48</v>
      </c>
      <c r="J15" s="33">
        <v>560.257</v>
      </c>
      <c r="K15" s="33">
        <v>2.82379365178107</v>
      </c>
      <c r="L15" s="33">
        <v>3646.961227</v>
      </c>
      <c r="M15" s="33">
        <v>18.3813249296204</v>
      </c>
      <c r="N15" s="33">
        <v>5708.656562</v>
      </c>
      <c r="O15" s="33">
        <v>28.7726314173209</v>
      </c>
      <c r="P15" s="33">
        <v>1582.278274</v>
      </c>
      <c r="Q15" s="33">
        <v>7.97496032262393</v>
      </c>
      <c r="R15" s="33">
        <v>3577.331323</v>
      </c>
      <c r="S15" s="33">
        <v>18.030377987611</v>
      </c>
      <c r="T15" s="33">
        <v>2384.233291</v>
      </c>
      <c r="U15" s="33">
        <v>12.016954418224</v>
      </c>
      <c r="V15" s="33">
        <v>1193.098032</v>
      </c>
      <c r="W15" s="33">
        <v>6.01342356938707</v>
      </c>
      <c r="X15" s="33">
        <v>4765.09425</v>
      </c>
      <c r="Y15" s="33">
        <v>24.0169116910427</v>
      </c>
      <c r="Z15" s="33">
        <v>3233.220512</v>
      </c>
      <c r="AA15" s="33">
        <v>16.2959990800543</v>
      </c>
      <c r="AB15" s="33">
        <v>1510.227886</v>
      </c>
      <c r="AC15" s="33">
        <v>46.7097087994721</v>
      </c>
      <c r="AD15" s="33">
        <v>1531.873738</v>
      </c>
      <c r="AE15" s="33">
        <v>7.72091261098843</v>
      </c>
      <c r="AF15" s="33">
        <v>1061.401012</v>
      </c>
      <c r="AG15" s="33">
        <v>69.2877608428587</v>
      </c>
    </row>
    <row r="16" s="47" customFormat="1" ht="28" customHeight="1" spans="2:33">
      <c r="B16" s="109" t="s">
        <v>24</v>
      </c>
      <c r="C16" s="33">
        <v>18357.130969</v>
      </c>
      <c r="D16" s="33">
        <v>-11.7568827288261</v>
      </c>
      <c r="E16" s="211">
        <f>纯净版收入!L14</f>
        <v>15799.800969</v>
      </c>
      <c r="F16" s="211">
        <f>纯净版收入!M14</f>
        <v>-10.76</v>
      </c>
      <c r="G16" s="33">
        <v>9191.561274</v>
      </c>
      <c r="H16" s="33">
        <v>50.0707942298933</v>
      </c>
      <c r="I16" s="227">
        <v>48</v>
      </c>
      <c r="J16" s="33">
        <v>680.67735</v>
      </c>
      <c r="K16" s="33">
        <v>3.70797240129447</v>
      </c>
      <c r="L16" s="33">
        <v>3016.627065</v>
      </c>
      <c r="M16" s="33">
        <v>16.4329985447847</v>
      </c>
      <c r="N16" s="33">
        <v>5494.256859</v>
      </c>
      <c r="O16" s="33">
        <v>29.929823283814</v>
      </c>
      <c r="P16" s="33">
        <v>0</v>
      </c>
      <c r="Q16" s="33">
        <v>0</v>
      </c>
      <c r="R16" s="33">
        <v>3927.496599</v>
      </c>
      <c r="S16" s="33">
        <v>21.3949369628208</v>
      </c>
      <c r="T16" s="33">
        <v>2635.948713</v>
      </c>
      <c r="U16" s="33">
        <v>14.3592629885976</v>
      </c>
      <c r="V16" s="33">
        <v>1291.547886</v>
      </c>
      <c r="W16" s="33">
        <v>7.0356739742232</v>
      </c>
      <c r="X16" s="33">
        <v>5238.073096</v>
      </c>
      <c r="Y16" s="33">
        <v>28.534268807286</v>
      </c>
      <c r="Z16" s="33">
        <v>4571.775341</v>
      </c>
      <c r="AA16" s="33">
        <v>24.9046288808444</v>
      </c>
      <c r="AB16" s="33">
        <v>2192.396599</v>
      </c>
      <c r="AC16" s="33">
        <v>47.9550379332605</v>
      </c>
      <c r="AD16" s="33">
        <v>666.297755</v>
      </c>
      <c r="AE16" s="33">
        <v>3.6296399264416</v>
      </c>
      <c r="AF16" s="33">
        <v>430.625652</v>
      </c>
      <c r="AG16" s="33">
        <v>64.6296117266672</v>
      </c>
    </row>
    <row r="17" s="47" customFormat="1" ht="28" customHeight="1" spans="2:33">
      <c r="B17" s="109" t="s">
        <v>25</v>
      </c>
      <c r="C17" s="33">
        <v>23631.81135</v>
      </c>
      <c r="D17" s="33">
        <v>3.99522881923628</v>
      </c>
      <c r="E17" s="211">
        <f>纯净版收入!L15</f>
        <v>21087.26135</v>
      </c>
      <c r="F17" s="211">
        <f>纯净版收入!M15</f>
        <v>-0.79</v>
      </c>
      <c r="G17" s="33">
        <v>11684.51722</v>
      </c>
      <c r="H17" s="33">
        <v>49.4440186871245</v>
      </c>
      <c r="I17" s="227">
        <v>48</v>
      </c>
      <c r="J17" s="33">
        <v>729.371</v>
      </c>
      <c r="K17" s="33">
        <v>3.08639481416646</v>
      </c>
      <c r="L17" s="33">
        <v>3728.898675</v>
      </c>
      <c r="M17" s="33">
        <v>15.7791487913177</v>
      </c>
      <c r="N17" s="33">
        <v>7226.247545</v>
      </c>
      <c r="O17" s="33">
        <v>30.5784750816403</v>
      </c>
      <c r="P17" s="33">
        <v>0</v>
      </c>
      <c r="Q17" s="33">
        <v>0</v>
      </c>
      <c r="R17" s="33">
        <v>4609.726137</v>
      </c>
      <c r="S17" s="33">
        <v>19.5064443801088</v>
      </c>
      <c r="T17" s="33">
        <v>2954.101758</v>
      </c>
      <c r="U17" s="33">
        <v>12.5005303835925</v>
      </c>
      <c r="V17" s="33">
        <v>1655.624379</v>
      </c>
      <c r="W17" s="33">
        <v>7.0059139965164</v>
      </c>
      <c r="X17" s="33">
        <v>7337.567993</v>
      </c>
      <c r="Y17" s="33">
        <v>31.0495369327667</v>
      </c>
      <c r="Z17" s="33">
        <v>5883.981471</v>
      </c>
      <c r="AA17" s="33">
        <v>24.8985631437854</v>
      </c>
      <c r="AB17" s="33">
        <v>2365.867246</v>
      </c>
      <c r="AC17" s="33">
        <v>40.2086114251124</v>
      </c>
      <c r="AD17" s="33">
        <v>1453.586522</v>
      </c>
      <c r="AE17" s="33">
        <v>6.15097378898127</v>
      </c>
      <c r="AF17" s="33">
        <v>443.950418</v>
      </c>
      <c r="AG17" s="33">
        <v>30.5417263630902</v>
      </c>
    </row>
    <row r="18" s="47" customFormat="1" ht="28" customHeight="1" spans="2:33">
      <c r="B18" s="109" t="s">
        <v>26</v>
      </c>
      <c r="C18" s="33">
        <v>14673.945671</v>
      </c>
      <c r="D18" s="33">
        <v>7.42657507665032</v>
      </c>
      <c r="E18" s="211">
        <f>纯净版收入!L16</f>
        <v>11446.645671</v>
      </c>
      <c r="F18" s="211">
        <f>纯净版收入!M16</f>
        <v>-6.42</v>
      </c>
      <c r="G18" s="33">
        <v>8023.076493</v>
      </c>
      <c r="H18" s="33">
        <v>54.6756589732777</v>
      </c>
      <c r="I18" s="227">
        <v>48</v>
      </c>
      <c r="J18" s="33">
        <v>438.12596</v>
      </c>
      <c r="K18" s="33">
        <v>2.98574064415316</v>
      </c>
      <c r="L18" s="33">
        <v>2136.803193</v>
      </c>
      <c r="M18" s="33">
        <v>14.5618856775717</v>
      </c>
      <c r="N18" s="33">
        <v>4195.454143</v>
      </c>
      <c r="O18" s="33">
        <v>28.5911794759568</v>
      </c>
      <c r="P18" s="33">
        <v>1252.693197</v>
      </c>
      <c r="Q18" s="33">
        <v>8.53685317559603</v>
      </c>
      <c r="R18" s="33">
        <v>2951.986266</v>
      </c>
      <c r="S18" s="33">
        <v>20.1171950079793</v>
      </c>
      <c r="T18" s="33">
        <v>1979.203588</v>
      </c>
      <c r="U18" s="33">
        <v>13.4878759426749</v>
      </c>
      <c r="V18" s="33">
        <v>972.782678</v>
      </c>
      <c r="W18" s="33">
        <v>6.62931906530431</v>
      </c>
      <c r="X18" s="33">
        <v>3698.882912</v>
      </c>
      <c r="Y18" s="33">
        <v>25.2071460187431</v>
      </c>
      <c r="Z18" s="33">
        <v>2803.033074</v>
      </c>
      <c r="AA18" s="33">
        <v>19.102108845473</v>
      </c>
      <c r="AB18" s="33">
        <v>1229.638741</v>
      </c>
      <c r="AC18" s="33">
        <v>43.8681495557694</v>
      </c>
      <c r="AD18" s="33">
        <v>895.849838</v>
      </c>
      <c r="AE18" s="33">
        <v>6.10503717327004</v>
      </c>
      <c r="AF18" s="33">
        <v>547.105657</v>
      </c>
      <c r="AG18" s="33">
        <v>61.0711342228317</v>
      </c>
    </row>
    <row r="19" s="47" customFormat="1" ht="28" customHeight="1" spans="2:33">
      <c r="B19" s="109" t="s">
        <v>27</v>
      </c>
      <c r="C19" s="33">
        <v>10783.228259</v>
      </c>
      <c r="D19" s="33">
        <v>2.55692069085137</v>
      </c>
      <c r="E19" s="211">
        <f>纯净版收入!L17</f>
        <v>8902.858259</v>
      </c>
      <c r="F19" s="211">
        <f>纯净版收入!M17</f>
        <v>-8.36</v>
      </c>
      <c r="G19" s="212">
        <v>6026.439473</v>
      </c>
      <c r="H19" s="212">
        <v>55.8871548320435</v>
      </c>
      <c r="I19" s="227">
        <v>48</v>
      </c>
      <c r="J19" s="212">
        <v>297.45722</v>
      </c>
      <c r="K19" s="33">
        <v>2.75851732760765</v>
      </c>
      <c r="L19" s="33">
        <v>1408.485927</v>
      </c>
      <c r="M19" s="33">
        <v>13.0618205714456</v>
      </c>
      <c r="N19" s="33">
        <v>3760.016326</v>
      </c>
      <c r="O19" s="33">
        <v>34.8691155903315</v>
      </c>
      <c r="P19" s="33">
        <v>560.48</v>
      </c>
      <c r="Q19" s="33">
        <v>5.19770134265874</v>
      </c>
      <c r="R19" s="33">
        <v>1601.622561</v>
      </c>
      <c r="S19" s="33">
        <v>14.8529041816697</v>
      </c>
      <c r="T19" s="33">
        <v>963.566023</v>
      </c>
      <c r="U19" s="33">
        <v>8.93578434821483</v>
      </c>
      <c r="V19" s="33">
        <v>638.056538</v>
      </c>
      <c r="W19" s="33">
        <v>5.91711983345488</v>
      </c>
      <c r="X19" s="33">
        <v>3155.166225</v>
      </c>
      <c r="Y19" s="33">
        <v>29.2599409862868</v>
      </c>
      <c r="Z19" s="33">
        <v>2514.817687</v>
      </c>
      <c r="AA19" s="33">
        <v>23.321565922534</v>
      </c>
      <c r="AB19" s="33">
        <v>967.024209</v>
      </c>
      <c r="AC19" s="33">
        <v>38.4530542312827</v>
      </c>
      <c r="AD19" s="33">
        <v>640.348538</v>
      </c>
      <c r="AE19" s="33">
        <v>5.93837506375279</v>
      </c>
      <c r="AF19" s="33">
        <v>318.15624</v>
      </c>
      <c r="AG19" s="33">
        <v>49.6848545939836</v>
      </c>
    </row>
    <row r="20" s="47" customFormat="1" ht="28" customHeight="1" spans="2:33">
      <c r="B20" s="109" t="s">
        <v>28</v>
      </c>
      <c r="C20" s="33">
        <v>7332.834111</v>
      </c>
      <c r="D20" s="33">
        <v>3.26287578626205</v>
      </c>
      <c r="E20" s="211">
        <f>纯净版收入!L18</f>
        <v>5968.174111</v>
      </c>
      <c r="F20" s="211">
        <f>纯净版收入!M18</f>
        <v>-3.34</v>
      </c>
      <c r="G20" s="65">
        <v>3922.133533</v>
      </c>
      <c r="H20" s="65">
        <v>53.4872802742994</v>
      </c>
      <c r="I20" s="227">
        <v>48</v>
      </c>
      <c r="J20" s="65">
        <v>285.69176</v>
      </c>
      <c r="K20" s="228">
        <v>3.89606195470089</v>
      </c>
      <c r="L20" s="33">
        <v>1135.86613</v>
      </c>
      <c r="M20" s="33">
        <v>15.4901380940295</v>
      </c>
      <c r="N20" s="33">
        <v>2004.527783</v>
      </c>
      <c r="O20" s="33">
        <v>27.3363307100184</v>
      </c>
      <c r="P20" s="33">
        <v>496.04786</v>
      </c>
      <c r="Q20" s="33">
        <v>6.76474951555058</v>
      </c>
      <c r="R20" s="33">
        <v>1389.90571</v>
      </c>
      <c r="S20" s="33">
        <v>18.954550027458</v>
      </c>
      <c r="T20" s="33">
        <v>731.364811</v>
      </c>
      <c r="U20" s="33">
        <v>9.97383549019441</v>
      </c>
      <c r="V20" s="33">
        <v>658.540899</v>
      </c>
      <c r="W20" s="33">
        <v>8.98071453726359</v>
      </c>
      <c r="X20" s="33">
        <v>2020.794868</v>
      </c>
      <c r="Y20" s="33">
        <v>27.5581696982426</v>
      </c>
      <c r="Z20" s="33">
        <v>1819.340089</v>
      </c>
      <c r="AA20" s="33">
        <v>24.8108720511051</v>
      </c>
      <c r="AB20" s="33">
        <v>838.91734</v>
      </c>
      <c r="AC20" s="33">
        <v>46.1110786857399</v>
      </c>
      <c r="AD20" s="33">
        <v>201.454779</v>
      </c>
      <c r="AE20" s="33">
        <v>2.74729764713751</v>
      </c>
      <c r="AF20" s="33">
        <v>64.55534</v>
      </c>
      <c r="AG20" s="33">
        <v>32.0445810818913</v>
      </c>
    </row>
    <row r="21" s="52" customFormat="1" ht="21" customHeight="1" spans="2:33">
      <c r="B21" s="52" t="s">
        <v>44</v>
      </c>
      <c r="C21" s="213"/>
      <c r="D21" s="213"/>
      <c r="E21" s="213"/>
      <c r="F21" s="214"/>
      <c r="G21" s="214"/>
      <c r="H21" s="215"/>
      <c r="I21" s="229"/>
      <c r="J21" s="214"/>
      <c r="K21" s="214"/>
      <c r="L21" s="214"/>
      <c r="M21" s="214"/>
      <c r="N21" s="214"/>
      <c r="O21" s="214"/>
      <c r="P21" s="214"/>
      <c r="Q21" s="214"/>
      <c r="R21" s="214"/>
      <c r="S21" s="214"/>
      <c r="T21" s="214"/>
      <c r="U21" s="214"/>
      <c r="V21" s="214"/>
      <c r="W21" s="214"/>
      <c r="X21" s="214"/>
      <c r="Y21" s="214"/>
      <c r="Z21" s="214"/>
      <c r="AA21" s="214"/>
      <c r="AB21" s="214"/>
      <c r="AC21" s="214"/>
      <c r="AD21" s="214"/>
      <c r="AE21" s="214"/>
      <c r="AF21" s="214"/>
      <c r="AG21" s="214"/>
    </row>
    <row r="22" s="52" customFormat="1" ht="28" customHeight="1" spans="2:33">
      <c r="B22" s="216" t="s">
        <v>45</v>
      </c>
      <c r="C22" s="89">
        <v>2847.815843</v>
      </c>
      <c r="D22" s="89">
        <v>19.7769982986524</v>
      </c>
      <c r="E22" s="217">
        <f>纯净版收入!L20</f>
        <v>2847.815843</v>
      </c>
      <c r="F22" s="217">
        <f>纯净版收入!M20</f>
        <v>19.78</v>
      </c>
      <c r="G22" s="65">
        <v>1566.279305</v>
      </c>
      <c r="H22" s="65">
        <v>54.999318472434</v>
      </c>
      <c r="I22" s="89" t="s">
        <v>79</v>
      </c>
      <c r="J22" s="216">
        <v>19.6923</v>
      </c>
      <c r="K22" s="216">
        <v>0.691487830872356</v>
      </c>
      <c r="L22" s="216">
        <v>254.906</v>
      </c>
      <c r="M22" s="216">
        <v>8.95092990744346</v>
      </c>
      <c r="N22" s="216">
        <v>1291.681005</v>
      </c>
      <c r="O22" s="216">
        <v>45.3569007341181</v>
      </c>
      <c r="P22" s="216">
        <v>0</v>
      </c>
      <c r="Q22" s="216">
        <v>0</v>
      </c>
      <c r="R22" s="216">
        <v>283.1469</v>
      </c>
      <c r="S22" s="216">
        <v>9.94259866542922</v>
      </c>
      <c r="T22" s="216">
        <v>18.65915</v>
      </c>
      <c r="U22" s="216">
        <v>0.655209150755469</v>
      </c>
      <c r="V22" s="216">
        <v>264.48775</v>
      </c>
      <c r="W22" s="216">
        <v>9.28738951467376</v>
      </c>
      <c r="X22" s="216">
        <v>998.389638</v>
      </c>
      <c r="Y22" s="216">
        <v>35.0580828621368</v>
      </c>
      <c r="Z22" s="216">
        <v>953.401908</v>
      </c>
      <c r="AA22" s="216">
        <v>33.4783553628822</v>
      </c>
      <c r="AB22" s="216">
        <v>0</v>
      </c>
      <c r="AC22" s="216">
        <v>0</v>
      </c>
      <c r="AD22" s="216">
        <v>44.98773</v>
      </c>
      <c r="AE22" s="216">
        <v>1.57972749925459</v>
      </c>
      <c r="AF22" s="216">
        <v>0</v>
      </c>
      <c r="AG22" s="216">
        <v>0</v>
      </c>
    </row>
    <row r="23" s="52" customFormat="1" ht="28" customHeight="1" spans="2:33">
      <c r="B23" s="216" t="s">
        <v>46</v>
      </c>
      <c r="C23" s="89">
        <v>1148.867859</v>
      </c>
      <c r="D23" s="89">
        <v>-11.6970796317392</v>
      </c>
      <c r="E23" s="217">
        <f>纯净版收入!L21</f>
        <v>803.767859</v>
      </c>
      <c r="F23" s="217">
        <f>纯净版收入!M21</f>
        <v>-13.26</v>
      </c>
      <c r="G23" s="65">
        <v>318.266693</v>
      </c>
      <c r="H23" s="65">
        <v>27.7026370358229</v>
      </c>
      <c r="I23" s="89" t="s">
        <v>79</v>
      </c>
      <c r="J23" s="216">
        <v>5.4765</v>
      </c>
      <c r="K23" s="216">
        <v>0.476686675242779</v>
      </c>
      <c r="L23" s="216">
        <v>77.94265</v>
      </c>
      <c r="M23" s="216">
        <v>6.7843006825731</v>
      </c>
      <c r="N23" s="216">
        <v>234.847543</v>
      </c>
      <c r="O23" s="216">
        <v>20.441649678007</v>
      </c>
      <c r="P23" s="216">
        <v>0</v>
      </c>
      <c r="Q23" s="216">
        <v>0</v>
      </c>
      <c r="R23" s="216">
        <v>525.442029</v>
      </c>
      <c r="S23" s="216">
        <v>45.7356365994394</v>
      </c>
      <c r="T23" s="216">
        <v>233.597521</v>
      </c>
      <c r="U23" s="216">
        <v>20.3328449977988</v>
      </c>
      <c r="V23" s="216">
        <v>291.844508</v>
      </c>
      <c r="W23" s="216">
        <v>25.4027916016406</v>
      </c>
      <c r="X23" s="216">
        <v>305.159137</v>
      </c>
      <c r="Y23" s="216">
        <v>26.5617263647377</v>
      </c>
      <c r="Z23" s="216">
        <v>302.779531</v>
      </c>
      <c r="AA23" s="216">
        <v>26.354600194277</v>
      </c>
      <c r="AB23" s="216">
        <v>30.827407</v>
      </c>
      <c r="AC23" s="216">
        <v>10.1814699620497</v>
      </c>
      <c r="AD23" s="216">
        <v>2.379606</v>
      </c>
      <c r="AE23" s="216">
        <v>0.207126170460653</v>
      </c>
      <c r="AF23" s="216">
        <v>0</v>
      </c>
      <c r="AG23" s="216">
        <v>0</v>
      </c>
    </row>
    <row r="24" s="52" customFormat="1" ht="28" customHeight="1" spans="2:33">
      <c r="B24" s="218" t="s">
        <v>47</v>
      </c>
      <c r="C24" s="73">
        <v>2455.735621</v>
      </c>
      <c r="D24" s="73">
        <v>7.53454460901065</v>
      </c>
      <c r="E24" s="217">
        <f>纯净版收入!L22</f>
        <v>2232.565621</v>
      </c>
      <c r="F24" s="217">
        <f>纯净版收入!M22</f>
        <v>3.64</v>
      </c>
      <c r="G24" s="65">
        <v>1673.30588</v>
      </c>
      <c r="H24" s="65">
        <v>68.138681773839</v>
      </c>
      <c r="I24" s="230" t="s">
        <v>79</v>
      </c>
      <c r="J24" s="65">
        <v>328.8724</v>
      </c>
      <c r="K24" s="65">
        <v>13.3920116313693</v>
      </c>
      <c r="L24" s="65">
        <v>625.94699</v>
      </c>
      <c r="M24" s="65">
        <v>25.4891847740967</v>
      </c>
      <c r="N24" s="65">
        <v>495.31838</v>
      </c>
      <c r="O24" s="65">
        <v>20.1698576900677</v>
      </c>
      <c r="P24" s="65">
        <v>223.16811</v>
      </c>
      <c r="Q24" s="65">
        <v>9.08762767830536</v>
      </c>
      <c r="R24" s="65">
        <v>113.91447</v>
      </c>
      <c r="S24" s="65">
        <v>4.63871065866662</v>
      </c>
      <c r="T24" s="65">
        <v>60.63189</v>
      </c>
      <c r="U24" s="65">
        <v>2.46899094029145</v>
      </c>
      <c r="V24" s="65">
        <v>53.28258</v>
      </c>
      <c r="W24" s="65">
        <v>2.16971971837517</v>
      </c>
      <c r="X24" s="65">
        <v>668.515271</v>
      </c>
      <c r="Y24" s="65">
        <v>27.2226075674943</v>
      </c>
      <c r="Z24" s="65">
        <v>668.399398</v>
      </c>
      <c r="AA24" s="65">
        <v>27.2178891035437</v>
      </c>
      <c r="AB24" s="65">
        <v>401.039639</v>
      </c>
      <c r="AC24" s="65">
        <v>60.0000000299222</v>
      </c>
      <c r="AD24" s="65">
        <v>0.115873</v>
      </c>
      <c r="AE24" s="65">
        <v>0.00471846395064365</v>
      </c>
      <c r="AF24" s="65">
        <v>0</v>
      </c>
      <c r="AG24" s="65">
        <v>0</v>
      </c>
    </row>
    <row r="25" s="52" customFormat="1" ht="28" customHeight="1" spans="2:33">
      <c r="B25" s="218" t="s">
        <v>48</v>
      </c>
      <c r="C25" s="73">
        <v>1047.772726</v>
      </c>
      <c r="D25" s="73">
        <v>-11.1990259118614</v>
      </c>
      <c r="E25" s="217">
        <f>纯净版收入!L23</f>
        <v>1047.772726</v>
      </c>
      <c r="F25" s="217">
        <f>纯净版收入!M23</f>
        <v>-11.2</v>
      </c>
      <c r="G25" s="65">
        <v>881.829314</v>
      </c>
      <c r="H25" s="65">
        <v>84.1622703204435</v>
      </c>
      <c r="I25" s="230" t="s">
        <v>79</v>
      </c>
      <c r="J25" s="65">
        <v>203.74836</v>
      </c>
      <c r="K25" s="65">
        <v>19.445854520172</v>
      </c>
      <c r="L25" s="65">
        <v>441.60935</v>
      </c>
      <c r="M25" s="65">
        <v>42.1474370387457</v>
      </c>
      <c r="N25" s="65">
        <v>118.705985</v>
      </c>
      <c r="O25" s="65">
        <v>11.3293639025301</v>
      </c>
      <c r="P25" s="65">
        <v>117.765619</v>
      </c>
      <c r="Q25" s="65">
        <v>11.2396148589957</v>
      </c>
      <c r="R25" s="65">
        <v>11.76612</v>
      </c>
      <c r="S25" s="65">
        <v>1.12296490527279</v>
      </c>
      <c r="T25" s="65">
        <v>5.74945</v>
      </c>
      <c r="U25" s="65">
        <v>0.548730641419655</v>
      </c>
      <c r="V25" s="65">
        <v>6.01667</v>
      </c>
      <c r="W25" s="65">
        <v>0.574234263853133</v>
      </c>
      <c r="X25" s="65">
        <v>154.177292</v>
      </c>
      <c r="Y25" s="65">
        <v>14.7147647742837</v>
      </c>
      <c r="Z25" s="65">
        <v>153.835179</v>
      </c>
      <c r="AA25" s="65">
        <v>14.6821133231139</v>
      </c>
      <c r="AB25" s="65">
        <v>153.825179</v>
      </c>
      <c r="AC25" s="65">
        <v>99.9934995362797</v>
      </c>
      <c r="AD25" s="65">
        <v>0.342113</v>
      </c>
      <c r="AE25" s="65">
        <v>0.0326514511697645</v>
      </c>
      <c r="AF25" s="65">
        <v>0</v>
      </c>
      <c r="AG25" s="65">
        <v>0</v>
      </c>
    </row>
    <row r="26" s="52" customFormat="1" ht="28" customHeight="1" spans="3:33">
      <c r="C26" s="213"/>
      <c r="D26" s="213"/>
      <c r="E26" s="214"/>
      <c r="F26" s="214"/>
      <c r="G26" s="214"/>
      <c r="H26" s="214"/>
      <c r="I26" s="231"/>
      <c r="J26" s="214"/>
      <c r="K26" s="214"/>
      <c r="L26" s="214"/>
      <c r="M26" s="214"/>
      <c r="N26" s="214"/>
      <c r="O26" s="214"/>
      <c r="P26" s="214"/>
      <c r="Q26" s="214"/>
      <c r="R26" s="214"/>
      <c r="S26" s="214"/>
      <c r="T26" s="214"/>
      <c r="U26" s="214"/>
      <c r="V26" s="214"/>
      <c r="W26" s="214"/>
      <c r="X26" s="214"/>
      <c r="Y26" s="214"/>
      <c r="Z26" s="214"/>
      <c r="AA26" s="214"/>
      <c r="AB26" s="214"/>
      <c r="AC26" s="214"/>
      <c r="AD26" s="214"/>
      <c r="AE26" s="214"/>
      <c r="AF26" s="214"/>
      <c r="AG26" s="214"/>
    </row>
    <row r="27" s="52" customFormat="1" ht="28" customHeight="1" spans="2:33">
      <c r="B27" s="81" t="s">
        <v>49</v>
      </c>
      <c r="C27" s="219">
        <v>35023.98213</v>
      </c>
      <c r="D27" s="220" t="s">
        <v>79</v>
      </c>
      <c r="E27" s="220" t="s">
        <v>79</v>
      </c>
      <c r="F27" s="220" t="s">
        <v>79</v>
      </c>
      <c r="G27" s="65">
        <v>10404.238355</v>
      </c>
      <c r="H27" s="65">
        <v>29.7060406106369</v>
      </c>
      <c r="I27" s="226" t="s">
        <v>79</v>
      </c>
      <c r="J27" s="216">
        <v>630.37036</v>
      </c>
      <c r="K27" s="228">
        <v>1.7998249247051</v>
      </c>
      <c r="L27" s="89">
        <v>6277.900342</v>
      </c>
      <c r="M27" s="33">
        <v>17.9245761338561</v>
      </c>
      <c r="N27" s="216">
        <v>3410.040436</v>
      </c>
      <c r="O27" s="33">
        <v>9.73630132445479</v>
      </c>
      <c r="P27" s="71">
        <v>85.927217</v>
      </c>
      <c r="Q27" s="71">
        <v>0.245338227620892</v>
      </c>
      <c r="R27" s="71">
        <v>1468.73864</v>
      </c>
      <c r="S27" s="33">
        <v>4.19352269695782</v>
      </c>
      <c r="T27" s="71">
        <v>643.212158</v>
      </c>
      <c r="U27" s="232">
        <v>1.8364906526407</v>
      </c>
      <c r="V27" s="71">
        <v>825.526482</v>
      </c>
      <c r="W27" s="33">
        <v>2.35703204431711</v>
      </c>
      <c r="X27" s="71">
        <v>23151.005135</v>
      </c>
      <c r="Y27" s="33">
        <v>66.1004366924053</v>
      </c>
      <c r="Z27" s="71">
        <v>23029.20265</v>
      </c>
      <c r="AA27" s="33">
        <v>65.7526678848839</v>
      </c>
      <c r="AB27" s="233" t="s">
        <v>79</v>
      </c>
      <c r="AC27" s="233" t="s">
        <v>79</v>
      </c>
      <c r="AD27" s="233">
        <v>121.802485</v>
      </c>
      <c r="AE27" s="233">
        <v>0.347768807521374</v>
      </c>
      <c r="AF27" s="233" t="s">
        <v>79</v>
      </c>
      <c r="AG27" s="233" t="s">
        <v>79</v>
      </c>
    </row>
    <row r="28" ht="24" customHeight="1" spans="2:2">
      <c r="B28" s="47" t="s">
        <v>50</v>
      </c>
    </row>
  </sheetData>
  <mergeCells count="41">
    <mergeCell ref="B1:AG1"/>
    <mergeCell ref="B2:C2"/>
    <mergeCell ref="U2:V2"/>
    <mergeCell ref="C3:AG3"/>
    <mergeCell ref="G4:Q4"/>
    <mergeCell ref="R4:W4"/>
    <mergeCell ref="X4:AG4"/>
    <mergeCell ref="J5:Q5"/>
    <mergeCell ref="T5:W5"/>
    <mergeCell ref="Z5:AC5"/>
    <mergeCell ref="AD5:AG5"/>
    <mergeCell ref="AB6:AC6"/>
    <mergeCell ref="AF6:AG6"/>
    <mergeCell ref="B3:B7"/>
    <mergeCell ref="C4:C7"/>
    <mergeCell ref="D4:D7"/>
    <mergeCell ref="E4:E7"/>
    <mergeCell ref="F4:F7"/>
    <mergeCell ref="G5:G7"/>
    <mergeCell ref="H5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5:S7"/>
    <mergeCell ref="T6:T7"/>
    <mergeCell ref="U6:U7"/>
    <mergeCell ref="V6:V7"/>
    <mergeCell ref="W6:W7"/>
    <mergeCell ref="X5:X7"/>
    <mergeCell ref="Y5:Y7"/>
    <mergeCell ref="Z6:Z7"/>
    <mergeCell ref="AA6:AA7"/>
    <mergeCell ref="AD6:AD7"/>
    <mergeCell ref="AE6:AE7"/>
  </mergeCells>
  <printOptions horizontalCentered="1"/>
  <pageMargins left="0.865972222222222" right="0.751388888888889" top="1" bottom="1" header="0.511805555555556" footer="0.511805555555556"/>
  <pageSetup paperSize="8" scale="79" firstPageNumber="7" orientation="landscape" useFirstPageNumber="1" horizontalDpi="600"/>
  <headerFooter>
    <oddFooter>&amp;C&amp;P 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Z24"/>
  <sheetViews>
    <sheetView zoomScale="85" zoomScaleNormal="85" zoomScaleSheetLayoutView="70" workbookViewId="0">
      <selection activeCell="X6" sqref="X6"/>
    </sheetView>
  </sheetViews>
  <sheetFormatPr defaultColWidth="8.89166666666667" defaultRowHeight="13.5"/>
  <cols>
    <col min="1" max="1" width="1.10833333333333" style="22" customWidth="1"/>
    <col min="2" max="2" width="23.2416666666667" style="20" customWidth="1"/>
    <col min="3" max="3" width="12.35" style="20" customWidth="1"/>
    <col min="4" max="4" width="13.8416666666667" style="20" customWidth="1"/>
    <col min="5" max="6" width="9.63333333333333" style="20" customWidth="1"/>
    <col min="7" max="7" width="11.4666666666667" style="20" customWidth="1"/>
    <col min="8" max="8" width="11.325" style="20" customWidth="1"/>
    <col min="9" max="9" width="9.63333333333333" style="20" customWidth="1"/>
    <col min="10" max="10" width="8.23333333333333" style="20" customWidth="1"/>
    <col min="11" max="11" width="9.63333333333333" style="20" customWidth="1"/>
    <col min="12" max="12" width="13" style="20" customWidth="1"/>
    <col min="13" max="13" width="8.89166666666667" style="20" customWidth="1"/>
    <col min="14" max="15" width="11.475" style="20" customWidth="1"/>
    <col min="16" max="20" width="9.63333333333333" style="20" customWidth="1"/>
    <col min="21" max="21" width="8.675" style="20" customWidth="1"/>
    <col min="22" max="22" width="10.5833333333333" style="20" customWidth="1"/>
    <col min="23" max="23" width="13.525" style="20" customWidth="1"/>
    <col min="24" max="24" width="21.55" style="20" customWidth="1"/>
    <col min="25" max="25" width="23.4083333333333" style="20" customWidth="1"/>
    <col min="26" max="26" width="13.8416666666667" style="20" customWidth="1"/>
    <col min="27" max="16339" width="8.89166666666667" style="20"/>
    <col min="16340" max="16384" width="8.89166666666667" style="22"/>
  </cols>
  <sheetData>
    <row r="1" s="101" customFormat="1" ht="38" customHeight="1" spans="2:23">
      <c r="B1" s="179" t="s">
        <v>80</v>
      </c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</row>
    <row r="2" s="127" customFormat="1" ht="25" customHeight="1" spans="1:13">
      <c r="A2" s="180"/>
      <c r="B2" s="162" t="s">
        <v>5</v>
      </c>
      <c r="C2" s="162"/>
      <c r="D2" s="101"/>
      <c r="E2" s="126"/>
      <c r="F2" s="126"/>
      <c r="G2" s="126"/>
      <c r="H2" s="126"/>
      <c r="I2" s="126"/>
      <c r="J2" s="126"/>
      <c r="K2" s="126"/>
      <c r="L2" s="126"/>
      <c r="M2" s="126"/>
    </row>
    <row r="3" s="47" customFormat="1" ht="23" customHeight="1" spans="1:23">
      <c r="A3" s="163"/>
      <c r="B3" s="164" t="s">
        <v>6</v>
      </c>
      <c r="C3" s="165" t="s">
        <v>81</v>
      </c>
      <c r="D3" s="166"/>
      <c r="E3" s="166"/>
      <c r="F3" s="166"/>
      <c r="G3" s="166"/>
      <c r="H3" s="166"/>
      <c r="I3" s="166"/>
      <c r="J3" s="166"/>
      <c r="K3" s="166"/>
      <c r="L3" s="166"/>
      <c r="M3" s="185"/>
      <c r="N3" s="167" t="s">
        <v>82</v>
      </c>
      <c r="O3" s="167"/>
      <c r="P3" s="167"/>
      <c r="Q3" s="167"/>
      <c r="R3" s="167"/>
      <c r="S3" s="167"/>
      <c r="T3" s="167"/>
      <c r="U3" s="167"/>
      <c r="V3" s="167"/>
      <c r="W3" s="167"/>
    </row>
    <row r="4" s="47" customFormat="1" ht="28" customHeight="1" spans="1:23">
      <c r="A4" s="163"/>
      <c r="B4" s="168"/>
      <c r="C4" s="165" t="s">
        <v>83</v>
      </c>
      <c r="D4" s="166"/>
      <c r="E4" s="165" t="s">
        <v>84</v>
      </c>
      <c r="F4" s="166"/>
      <c r="G4" s="166"/>
      <c r="H4" s="166"/>
      <c r="I4" s="166"/>
      <c r="J4" s="166"/>
      <c r="K4" s="185"/>
      <c r="L4" s="186" t="s">
        <v>85</v>
      </c>
      <c r="M4" s="186" t="s">
        <v>86</v>
      </c>
      <c r="N4" s="165" t="s">
        <v>83</v>
      </c>
      <c r="O4" s="166"/>
      <c r="P4" s="165" t="s">
        <v>84</v>
      </c>
      <c r="Q4" s="166"/>
      <c r="R4" s="166"/>
      <c r="S4" s="166"/>
      <c r="T4" s="166"/>
      <c r="U4" s="166"/>
      <c r="V4" s="185"/>
      <c r="W4" s="186" t="s">
        <v>85</v>
      </c>
    </row>
    <row r="5" s="47" customFormat="1" ht="96" customHeight="1" spans="1:23">
      <c r="A5" s="163"/>
      <c r="B5" s="168"/>
      <c r="C5" s="167" t="s">
        <v>11</v>
      </c>
      <c r="D5" s="169" t="s">
        <v>87</v>
      </c>
      <c r="E5" s="169" t="s">
        <v>88</v>
      </c>
      <c r="F5" s="169" t="s">
        <v>89</v>
      </c>
      <c r="G5" s="169" t="s">
        <v>90</v>
      </c>
      <c r="H5" s="169" t="s">
        <v>91</v>
      </c>
      <c r="I5" s="169" t="s">
        <v>92</v>
      </c>
      <c r="J5" s="169" t="s">
        <v>93</v>
      </c>
      <c r="K5" s="169" t="s">
        <v>94</v>
      </c>
      <c r="L5" s="187"/>
      <c r="M5" s="187"/>
      <c r="N5" s="167" t="s">
        <v>11</v>
      </c>
      <c r="O5" s="169" t="s">
        <v>87</v>
      </c>
      <c r="P5" s="169" t="s">
        <v>88</v>
      </c>
      <c r="Q5" s="169" t="s">
        <v>89</v>
      </c>
      <c r="R5" s="169" t="s">
        <v>90</v>
      </c>
      <c r="S5" s="169" t="s">
        <v>91</v>
      </c>
      <c r="T5" s="169" t="s">
        <v>92</v>
      </c>
      <c r="U5" s="169" t="s">
        <v>93</v>
      </c>
      <c r="V5" s="169" t="s">
        <v>94</v>
      </c>
      <c r="W5" s="187"/>
    </row>
    <row r="6" s="47" customFormat="1" ht="28" customHeight="1" spans="1:25">
      <c r="A6" s="52"/>
      <c r="B6" s="170" t="s">
        <v>16</v>
      </c>
      <c r="C6" s="171">
        <f>SUM(C7:C18)</f>
        <v>283610.340666</v>
      </c>
      <c r="D6" s="171">
        <f t="shared" ref="C6:K6" si="0">SUM(D7:D18)</f>
        <v>160809.26</v>
      </c>
      <c r="E6" s="171">
        <f t="shared" si="0"/>
        <v>506.57</v>
      </c>
      <c r="F6" s="171">
        <f t="shared" si="0"/>
        <v>5872.88</v>
      </c>
      <c r="G6" s="171">
        <f t="shared" si="0"/>
        <v>244.74</v>
      </c>
      <c r="H6" s="171">
        <f t="shared" si="0"/>
        <v>8443.16</v>
      </c>
      <c r="I6" s="171">
        <f t="shared" si="0"/>
        <v>352.43</v>
      </c>
      <c r="J6" s="171">
        <f t="shared" si="0"/>
        <v>18906.6</v>
      </c>
      <c r="K6" s="171">
        <f t="shared" si="0"/>
        <v>15422.22</v>
      </c>
      <c r="L6" s="171">
        <f t="shared" ref="L6:L18" si="1">C6-SUM(E6:K6)</f>
        <v>233861.740666</v>
      </c>
      <c r="M6" s="188">
        <f t="shared" ref="M6:M18" si="2">ROUND((L6-W6)/W6*100,2)</f>
        <v>-8.11</v>
      </c>
      <c r="N6" s="171">
        <f t="shared" ref="N6:V6" si="3">SUM(N7:N18)</f>
        <v>293534.279801</v>
      </c>
      <c r="O6" s="171">
        <f t="shared" si="3"/>
        <v>165078.162435</v>
      </c>
      <c r="P6" s="171">
        <f t="shared" si="3"/>
        <v>695.09</v>
      </c>
      <c r="Q6" s="171">
        <f t="shared" si="3"/>
        <v>6730.857262</v>
      </c>
      <c r="R6" s="171">
        <f t="shared" si="3"/>
        <v>0</v>
      </c>
      <c r="S6" s="171">
        <f t="shared" si="3"/>
        <v>8279.914679</v>
      </c>
      <c r="T6" s="171">
        <f t="shared" si="3"/>
        <v>226.652366</v>
      </c>
      <c r="U6" s="171">
        <f t="shared" si="3"/>
        <v>13389.934031</v>
      </c>
      <c r="V6" s="171">
        <f t="shared" si="3"/>
        <v>9707.473003</v>
      </c>
      <c r="W6" s="171">
        <f>N6-SUM(P6:V6)</f>
        <v>254504.35846</v>
      </c>
      <c r="X6" s="52">
        <f>L6-W6</f>
        <v>-20642.617794</v>
      </c>
      <c r="Y6" s="126"/>
    </row>
    <row r="7" s="47" customFormat="1" ht="21" customHeight="1" spans="1:25">
      <c r="A7" s="22"/>
      <c r="B7" s="173" t="s">
        <v>17</v>
      </c>
      <c r="C7" s="174">
        <f>总院累计1!C9</f>
        <v>80527.693181</v>
      </c>
      <c r="D7" s="174">
        <v>45026.79</v>
      </c>
      <c r="E7" s="174">
        <v>271.68</v>
      </c>
      <c r="F7" s="174">
        <v>1221.17</v>
      </c>
      <c r="G7" s="174"/>
      <c r="H7" s="174">
        <v>1883.54</v>
      </c>
      <c r="I7" s="174">
        <v>129.71</v>
      </c>
      <c r="J7" s="174">
        <v>4930.69</v>
      </c>
      <c r="K7" s="174">
        <v>4278.22</v>
      </c>
      <c r="L7" s="171">
        <f t="shared" si="1"/>
        <v>67812.683181</v>
      </c>
      <c r="M7" s="188">
        <f t="shared" si="2"/>
        <v>-11.16</v>
      </c>
      <c r="N7" s="174">
        <v>86669.417383</v>
      </c>
      <c r="O7" s="174">
        <v>48532.66</v>
      </c>
      <c r="P7" s="174">
        <v>305.98</v>
      </c>
      <c r="Q7" s="174">
        <v>1826.6</v>
      </c>
      <c r="R7" s="196"/>
      <c r="S7" s="174">
        <v>2272.06</v>
      </c>
      <c r="T7" s="174">
        <v>87.4</v>
      </c>
      <c r="U7" s="174">
        <v>3223.11</v>
      </c>
      <c r="V7" s="174">
        <v>2618.87</v>
      </c>
      <c r="W7" s="171">
        <f t="shared" ref="W7:W23" si="4">N7-SUM(P7:V7)</f>
        <v>76335.397383</v>
      </c>
      <c r="X7" s="197">
        <f>X6/W6</f>
        <v>-0.0811090934509254</v>
      </c>
      <c r="Y7" s="178"/>
    </row>
    <row r="8" s="47" customFormat="1" ht="28" customHeight="1" spans="1:25">
      <c r="A8" s="22"/>
      <c r="B8" s="173" t="s">
        <v>18</v>
      </c>
      <c r="C8" s="174">
        <f>总院累计1!C10</f>
        <v>47086.751652</v>
      </c>
      <c r="D8" s="181">
        <v>22804.13</v>
      </c>
      <c r="E8" s="181">
        <v>17.36</v>
      </c>
      <c r="F8" s="181">
        <v>1153.34</v>
      </c>
      <c r="G8" s="181"/>
      <c r="H8" s="181">
        <v>2291.42</v>
      </c>
      <c r="I8" s="181">
        <v>62.53</v>
      </c>
      <c r="J8" s="181">
        <v>4495.66</v>
      </c>
      <c r="K8" s="181">
        <v>2872.97</v>
      </c>
      <c r="L8" s="171">
        <f t="shared" si="1"/>
        <v>36193.471652</v>
      </c>
      <c r="M8" s="188">
        <f t="shared" si="2"/>
        <v>-12.94</v>
      </c>
      <c r="N8" s="174">
        <v>51720.146245</v>
      </c>
      <c r="O8" s="181">
        <v>25617.82</v>
      </c>
      <c r="P8" s="181">
        <v>17.69</v>
      </c>
      <c r="Q8" s="181">
        <v>1243.13</v>
      </c>
      <c r="R8" s="198"/>
      <c r="S8" s="181">
        <v>2245.04</v>
      </c>
      <c r="T8" s="181">
        <v>31.44</v>
      </c>
      <c r="U8" s="181">
        <v>3831.74</v>
      </c>
      <c r="V8" s="181">
        <v>2778</v>
      </c>
      <c r="W8" s="171">
        <f t="shared" si="4"/>
        <v>41573.106245</v>
      </c>
      <c r="X8" s="178"/>
      <c r="Y8" s="178"/>
    </row>
    <row r="9" s="47" customFormat="1" ht="24" customHeight="1" spans="1:25">
      <c r="A9" s="22"/>
      <c r="B9" s="173" t="s">
        <v>19</v>
      </c>
      <c r="C9" s="174">
        <f>总院累计1!C11</f>
        <v>27700.068418</v>
      </c>
      <c r="D9" s="181">
        <v>16540.76</v>
      </c>
      <c r="E9" s="181">
        <v>52.28</v>
      </c>
      <c r="F9" s="181">
        <v>302.5</v>
      </c>
      <c r="G9" s="181">
        <v>0</v>
      </c>
      <c r="H9" s="181">
        <v>546.04</v>
      </c>
      <c r="I9" s="181">
        <v>0</v>
      </c>
      <c r="J9" s="181">
        <v>786.44</v>
      </c>
      <c r="K9" s="181">
        <v>2373.09</v>
      </c>
      <c r="L9" s="171">
        <f t="shared" si="1"/>
        <v>23639.718418</v>
      </c>
      <c r="M9" s="188">
        <f t="shared" si="2"/>
        <v>-4.05</v>
      </c>
      <c r="N9" s="174">
        <v>28527.389591</v>
      </c>
      <c r="O9" s="181">
        <v>16741.13</v>
      </c>
      <c r="P9" s="181">
        <v>65.69</v>
      </c>
      <c r="Q9" s="181">
        <v>337.23</v>
      </c>
      <c r="R9" s="198"/>
      <c r="S9" s="181">
        <v>654.77</v>
      </c>
      <c r="T9" s="181">
        <v>0</v>
      </c>
      <c r="U9" s="181">
        <v>907.69</v>
      </c>
      <c r="V9" s="181">
        <v>1924.03</v>
      </c>
      <c r="W9" s="171">
        <f t="shared" si="4"/>
        <v>24637.979591</v>
      </c>
      <c r="X9" s="178"/>
      <c r="Y9" s="178"/>
    </row>
    <row r="10" s="20" customFormat="1" ht="28" customHeight="1" spans="1:25">
      <c r="A10" s="22"/>
      <c r="B10" s="173" t="s">
        <v>20</v>
      </c>
      <c r="C10" s="174">
        <f>总院累计1!C12</f>
        <v>16711.96054</v>
      </c>
      <c r="D10" s="181">
        <v>9544.85</v>
      </c>
      <c r="E10" s="181">
        <v>43.96</v>
      </c>
      <c r="F10" s="181">
        <v>217.13</v>
      </c>
      <c r="G10" s="181">
        <v>0</v>
      </c>
      <c r="H10" s="181">
        <v>537.26</v>
      </c>
      <c r="I10" s="181">
        <v>0.74</v>
      </c>
      <c r="J10" s="181">
        <v>1280.83</v>
      </c>
      <c r="K10" s="181">
        <v>1600</v>
      </c>
      <c r="L10" s="171">
        <f t="shared" si="1"/>
        <v>13032.04054</v>
      </c>
      <c r="M10" s="188">
        <f t="shared" si="2"/>
        <v>-3.88</v>
      </c>
      <c r="N10" s="174">
        <v>16272.83974</v>
      </c>
      <c r="O10" s="181">
        <v>9561.13</v>
      </c>
      <c r="P10" s="181">
        <v>144.59</v>
      </c>
      <c r="Q10" s="181">
        <v>397.23</v>
      </c>
      <c r="R10" s="198"/>
      <c r="S10" s="181">
        <v>493.69</v>
      </c>
      <c r="T10" s="181">
        <v>2.26</v>
      </c>
      <c r="U10" s="181">
        <v>743.78</v>
      </c>
      <c r="V10" s="181">
        <v>932.92</v>
      </c>
      <c r="W10" s="171">
        <f t="shared" si="4"/>
        <v>13558.36974</v>
      </c>
      <c r="X10" s="178"/>
      <c r="Y10" s="178"/>
    </row>
    <row r="11" s="20" customFormat="1" ht="28" customHeight="1" spans="1:25">
      <c r="A11" s="22"/>
      <c r="B11" s="173" t="s">
        <v>21</v>
      </c>
      <c r="C11" s="174">
        <f>总院累计1!C13</f>
        <v>7515.19119</v>
      </c>
      <c r="D11" s="181">
        <v>4943.05</v>
      </c>
      <c r="E11" s="181">
        <v>16.18</v>
      </c>
      <c r="F11" s="181">
        <v>244.25</v>
      </c>
      <c r="G11" s="181">
        <v>0</v>
      </c>
      <c r="H11" s="181">
        <v>217.85</v>
      </c>
      <c r="I11" s="181">
        <v>0</v>
      </c>
      <c r="J11" s="181">
        <v>458.16</v>
      </c>
      <c r="K11" s="181">
        <v>0</v>
      </c>
      <c r="L11" s="171">
        <f t="shared" si="1"/>
        <v>6578.75119</v>
      </c>
      <c r="M11" s="188">
        <f t="shared" si="2"/>
        <v>2.41</v>
      </c>
      <c r="N11" s="174">
        <v>7036.802279</v>
      </c>
      <c r="O11" s="181">
        <v>4363.3</v>
      </c>
      <c r="P11" s="181">
        <v>14.53</v>
      </c>
      <c r="Q11" s="181">
        <v>220.84</v>
      </c>
      <c r="R11" s="198"/>
      <c r="S11" s="181">
        <v>138.78</v>
      </c>
      <c r="T11" s="181"/>
      <c r="U11" s="181">
        <v>238.55</v>
      </c>
      <c r="V11" s="181">
        <v>0</v>
      </c>
      <c r="W11" s="171">
        <f t="shared" si="4"/>
        <v>6424.102279</v>
      </c>
      <c r="X11" s="178"/>
      <c r="Y11" s="178"/>
    </row>
    <row r="12" s="20" customFormat="1" ht="28" customHeight="1" spans="1:25">
      <c r="A12" s="22"/>
      <c r="B12" s="173" t="s">
        <v>22</v>
      </c>
      <c r="C12" s="174">
        <f>总院累计1!C14</f>
        <v>9449.146689</v>
      </c>
      <c r="D12" s="181">
        <v>5600.86</v>
      </c>
      <c r="E12" s="181">
        <v>4.86</v>
      </c>
      <c r="F12" s="181">
        <v>192.49</v>
      </c>
      <c r="G12" s="181"/>
      <c r="H12" s="181">
        <v>162.23</v>
      </c>
      <c r="I12" s="181">
        <v>4.74</v>
      </c>
      <c r="J12" s="181">
        <v>383.88</v>
      </c>
      <c r="K12" s="181">
        <v>406.44</v>
      </c>
      <c r="L12" s="171">
        <f t="shared" si="1"/>
        <v>8294.506689</v>
      </c>
      <c r="M12" s="188">
        <f t="shared" si="2"/>
        <v>-11.53</v>
      </c>
      <c r="N12" s="174">
        <v>9906.25683</v>
      </c>
      <c r="O12" s="181">
        <v>6324.73</v>
      </c>
      <c r="P12" s="181">
        <v>11.06</v>
      </c>
      <c r="Q12" s="181">
        <v>139.95</v>
      </c>
      <c r="R12" s="198"/>
      <c r="S12" s="181">
        <v>178.3</v>
      </c>
      <c r="T12" s="181">
        <v>3.2</v>
      </c>
      <c r="U12" s="181">
        <v>198.41</v>
      </c>
      <c r="V12" s="181">
        <v>0</v>
      </c>
      <c r="W12" s="171">
        <f t="shared" si="4"/>
        <v>9375.33683</v>
      </c>
      <c r="X12" s="178"/>
      <c r="Y12" s="178"/>
    </row>
    <row r="13" s="20" customFormat="1" ht="28" customHeight="1" spans="1:25">
      <c r="A13" s="22"/>
      <c r="B13" s="173" t="s">
        <v>23</v>
      </c>
      <c r="C13" s="174">
        <f>总院累计1!C15</f>
        <v>19840.578636</v>
      </c>
      <c r="D13" s="181">
        <v>12393.32</v>
      </c>
      <c r="E13" s="181">
        <v>42.07</v>
      </c>
      <c r="F13" s="181">
        <v>697.18</v>
      </c>
      <c r="G13" s="181">
        <v>0</v>
      </c>
      <c r="H13" s="181">
        <v>381.49</v>
      </c>
      <c r="I13" s="181">
        <v>0</v>
      </c>
      <c r="J13" s="181">
        <v>2031.73</v>
      </c>
      <c r="K13" s="181">
        <v>1582.28</v>
      </c>
      <c r="L13" s="171">
        <f t="shared" si="1"/>
        <v>15105.828636</v>
      </c>
      <c r="M13" s="188">
        <f t="shared" si="2"/>
        <v>-2.68</v>
      </c>
      <c r="N13" s="174">
        <v>18599.557167</v>
      </c>
      <c r="O13" s="181">
        <v>11577.28</v>
      </c>
      <c r="P13" s="181">
        <v>70.1</v>
      </c>
      <c r="Q13" s="181">
        <v>779.51</v>
      </c>
      <c r="R13" s="198"/>
      <c r="S13" s="181">
        <v>400.57</v>
      </c>
      <c r="T13" s="181"/>
      <c r="U13" s="181">
        <v>1633.94</v>
      </c>
      <c r="V13" s="181">
        <v>194.32</v>
      </c>
      <c r="W13" s="171">
        <f t="shared" si="4"/>
        <v>15521.117167</v>
      </c>
      <c r="X13" s="178"/>
      <c r="Y13" s="178"/>
    </row>
    <row r="14" s="20" customFormat="1" ht="28" customHeight="1" spans="1:25">
      <c r="A14" s="22"/>
      <c r="B14" s="173" t="s">
        <v>24</v>
      </c>
      <c r="C14" s="174">
        <f>总院累计1!C16</f>
        <v>18357.130969</v>
      </c>
      <c r="D14" s="181">
        <v>11292.31</v>
      </c>
      <c r="E14" s="181"/>
      <c r="F14" s="181">
        <v>702.44</v>
      </c>
      <c r="G14" s="181">
        <v>2.59</v>
      </c>
      <c r="H14" s="181">
        <v>674.61</v>
      </c>
      <c r="I14" s="181">
        <v>37.86</v>
      </c>
      <c r="J14" s="181">
        <v>1139.83</v>
      </c>
      <c r="K14" s="181"/>
      <c r="L14" s="171">
        <f t="shared" si="1"/>
        <v>15799.800969</v>
      </c>
      <c r="M14" s="188">
        <f t="shared" si="2"/>
        <v>-10.76</v>
      </c>
      <c r="N14" s="174">
        <v>20802.903996</v>
      </c>
      <c r="O14" s="181">
        <v>12020.852435</v>
      </c>
      <c r="P14" s="181">
        <v>0</v>
      </c>
      <c r="Q14" s="181">
        <v>688.527262</v>
      </c>
      <c r="R14" s="198"/>
      <c r="S14" s="181">
        <v>609.274679</v>
      </c>
      <c r="T14" s="181">
        <v>31.182366</v>
      </c>
      <c r="U14" s="181">
        <v>779.454031</v>
      </c>
      <c r="V14" s="181">
        <v>990.323003</v>
      </c>
      <c r="W14" s="171">
        <f t="shared" si="4"/>
        <v>17704.142655</v>
      </c>
      <c r="X14" s="178"/>
      <c r="Y14" s="178"/>
    </row>
    <row r="15" s="20" customFormat="1" ht="28" customHeight="1" spans="1:25">
      <c r="A15" s="22"/>
      <c r="B15" s="173" t="s">
        <v>25</v>
      </c>
      <c r="C15" s="174">
        <f>总院累计1!C17</f>
        <v>23631.81135</v>
      </c>
      <c r="D15" s="181">
        <v>14188.75</v>
      </c>
      <c r="E15" s="181">
        <v>23.13</v>
      </c>
      <c r="F15" s="181">
        <v>106.19</v>
      </c>
      <c r="G15" s="181">
        <v>0</v>
      </c>
      <c r="H15" s="181">
        <v>864.61</v>
      </c>
      <c r="I15" s="181">
        <v>52.92</v>
      </c>
      <c r="J15" s="181">
        <v>1497.7</v>
      </c>
      <c r="K15" s="181">
        <v>0</v>
      </c>
      <c r="L15" s="171">
        <f t="shared" si="1"/>
        <v>21087.26135</v>
      </c>
      <c r="M15" s="188">
        <f t="shared" si="2"/>
        <v>-0.79</v>
      </c>
      <c r="N15" s="174">
        <v>22723.938029</v>
      </c>
      <c r="O15" s="181">
        <v>12777.49</v>
      </c>
      <c r="P15" s="181">
        <v>27.38</v>
      </c>
      <c r="Q15" s="181">
        <v>144.29</v>
      </c>
      <c r="R15" s="198"/>
      <c r="S15" s="181">
        <v>543.66</v>
      </c>
      <c r="T15" s="181">
        <v>22.47</v>
      </c>
      <c r="U15" s="181">
        <v>708.56</v>
      </c>
      <c r="V15" s="181">
        <v>22.91</v>
      </c>
      <c r="W15" s="171">
        <f t="shared" si="4"/>
        <v>21254.668029</v>
      </c>
      <c r="X15" s="178"/>
      <c r="Y15" s="178"/>
    </row>
    <row r="16" s="20" customFormat="1" ht="28" customHeight="1" spans="1:25">
      <c r="A16" s="22"/>
      <c r="B16" s="173" t="s">
        <v>26</v>
      </c>
      <c r="C16" s="174">
        <f>总院累计1!C18</f>
        <v>14673.945671</v>
      </c>
      <c r="D16" s="181">
        <v>7681.99</v>
      </c>
      <c r="E16" s="181">
        <v>16.67</v>
      </c>
      <c r="F16" s="181">
        <v>475.01</v>
      </c>
      <c r="G16" s="181">
        <v>212.93</v>
      </c>
      <c r="H16" s="181">
        <v>365.91</v>
      </c>
      <c r="I16" s="181">
        <v>37.67</v>
      </c>
      <c r="J16" s="181">
        <v>866.42</v>
      </c>
      <c r="K16" s="181">
        <v>1252.69</v>
      </c>
      <c r="L16" s="171">
        <f t="shared" si="1"/>
        <v>11446.645671</v>
      </c>
      <c r="M16" s="188">
        <f t="shared" si="2"/>
        <v>-6.42</v>
      </c>
      <c r="N16" s="174">
        <v>13659.511774</v>
      </c>
      <c r="O16" s="181">
        <v>7579.28</v>
      </c>
      <c r="P16" s="181">
        <v>17</v>
      </c>
      <c r="Q16" s="181">
        <v>517.75</v>
      </c>
      <c r="R16" s="198"/>
      <c r="S16" s="181">
        <v>343.44</v>
      </c>
      <c r="T16" s="181">
        <v>32.41</v>
      </c>
      <c r="U16" s="181">
        <v>497.94</v>
      </c>
      <c r="V16" s="181">
        <v>19.52</v>
      </c>
      <c r="W16" s="171">
        <f t="shared" si="4"/>
        <v>12231.451774</v>
      </c>
      <c r="X16" s="178"/>
      <c r="Y16" s="178"/>
    </row>
    <row r="17" s="20" customFormat="1" ht="28" customHeight="1" spans="1:25">
      <c r="A17" s="22"/>
      <c r="B17" s="173" t="s">
        <v>27</v>
      </c>
      <c r="C17" s="174">
        <f>总院累计1!C19</f>
        <v>10783.228259</v>
      </c>
      <c r="D17" s="182">
        <v>6681.98</v>
      </c>
      <c r="E17" s="182">
        <v>6.67</v>
      </c>
      <c r="F17" s="182">
        <v>378.05</v>
      </c>
      <c r="G17" s="182">
        <v>27.01</v>
      </c>
      <c r="H17" s="182">
        <v>265.56</v>
      </c>
      <c r="I17" s="182"/>
      <c r="J17" s="182">
        <v>642.6</v>
      </c>
      <c r="K17" s="182">
        <v>560.48</v>
      </c>
      <c r="L17" s="171">
        <f t="shared" si="1"/>
        <v>8902.858259</v>
      </c>
      <c r="M17" s="188">
        <f t="shared" si="2"/>
        <v>-8.36</v>
      </c>
      <c r="N17" s="174">
        <v>10514.383804</v>
      </c>
      <c r="O17" s="182">
        <v>6579.28</v>
      </c>
      <c r="P17" s="182">
        <v>8.06</v>
      </c>
      <c r="Q17" s="182">
        <v>285.59</v>
      </c>
      <c r="R17" s="199"/>
      <c r="S17" s="182">
        <v>188.22</v>
      </c>
      <c r="T17" s="182"/>
      <c r="U17" s="182">
        <v>317.91</v>
      </c>
      <c r="V17" s="182">
        <v>0</v>
      </c>
      <c r="W17" s="171">
        <f t="shared" si="4"/>
        <v>9714.603804</v>
      </c>
      <c r="X17" s="178"/>
      <c r="Y17" s="178"/>
    </row>
    <row r="18" s="20" customFormat="1" ht="28" customHeight="1" spans="1:25">
      <c r="A18" s="22"/>
      <c r="B18" s="173" t="s">
        <v>28</v>
      </c>
      <c r="C18" s="174">
        <f>总院累计1!C20</f>
        <v>7332.834111</v>
      </c>
      <c r="D18" s="171">
        <v>4110.47</v>
      </c>
      <c r="E18" s="171">
        <v>11.71</v>
      </c>
      <c r="F18" s="171">
        <v>183.13</v>
      </c>
      <c r="G18" s="171">
        <v>2.21</v>
      </c>
      <c r="H18" s="171">
        <v>252.64</v>
      </c>
      <c r="I18" s="171">
        <v>26.26</v>
      </c>
      <c r="J18" s="171">
        <v>392.66</v>
      </c>
      <c r="K18" s="171">
        <v>496.05</v>
      </c>
      <c r="L18" s="171">
        <f t="shared" si="1"/>
        <v>5968.174111</v>
      </c>
      <c r="M18" s="188">
        <f t="shared" si="2"/>
        <v>-3.34</v>
      </c>
      <c r="N18" s="174">
        <v>7101.132963</v>
      </c>
      <c r="O18" s="171">
        <v>3403.21</v>
      </c>
      <c r="P18" s="171">
        <v>13.01</v>
      </c>
      <c r="Q18" s="171">
        <v>150.21</v>
      </c>
      <c r="R18" s="200"/>
      <c r="S18" s="171">
        <v>212.11</v>
      </c>
      <c r="T18" s="171">
        <v>16.29</v>
      </c>
      <c r="U18" s="171">
        <v>308.85</v>
      </c>
      <c r="V18" s="171">
        <v>226.58</v>
      </c>
      <c r="W18" s="171">
        <f t="shared" si="4"/>
        <v>6174.082963</v>
      </c>
      <c r="X18" s="178"/>
      <c r="Y18" s="178"/>
    </row>
    <row r="19" s="20" customFormat="1" ht="28" customHeight="1" spans="1:26">
      <c r="A19" s="22"/>
      <c r="B19" s="101" t="s">
        <v>44</v>
      </c>
      <c r="C19" s="176"/>
      <c r="D19" s="176"/>
      <c r="E19" s="176"/>
      <c r="F19" s="176"/>
      <c r="G19" s="176"/>
      <c r="H19" s="176"/>
      <c r="I19" s="176"/>
      <c r="J19" s="176"/>
      <c r="K19" s="176"/>
      <c r="L19" s="189"/>
      <c r="M19" s="190"/>
      <c r="N19" s="176"/>
      <c r="O19" s="176"/>
      <c r="P19" s="176"/>
      <c r="Q19" s="176"/>
      <c r="R19" s="201"/>
      <c r="S19" s="176"/>
      <c r="T19" s="176"/>
      <c r="U19" s="176"/>
      <c r="V19" s="176"/>
      <c r="W19" s="171"/>
      <c r="Z19" s="47"/>
    </row>
    <row r="20" s="20" customFormat="1" ht="28" customHeight="1" spans="1:26">
      <c r="A20" s="22"/>
      <c r="B20" s="173" t="s">
        <v>45</v>
      </c>
      <c r="C20" s="177">
        <f>总院累计1!C22</f>
        <v>2847.815843</v>
      </c>
      <c r="D20" s="177">
        <v>1199.33</v>
      </c>
      <c r="E20" s="177"/>
      <c r="F20" s="177"/>
      <c r="G20" s="177"/>
      <c r="H20" s="177"/>
      <c r="I20" s="177"/>
      <c r="J20" s="177"/>
      <c r="K20" s="177"/>
      <c r="L20" s="171">
        <f t="shared" ref="L20:L23" si="5">C20-SUM(E20:K20)</f>
        <v>2847.815843</v>
      </c>
      <c r="M20" s="191">
        <f t="shared" ref="M20:M23" si="6">ROUND((L20-W20)/W20*100,2)</f>
        <v>19.78</v>
      </c>
      <c r="N20" s="177">
        <v>2377.598273</v>
      </c>
      <c r="O20" s="192">
        <v>589.49</v>
      </c>
      <c r="P20" s="193"/>
      <c r="Q20" s="193"/>
      <c r="R20" s="202"/>
      <c r="S20" s="193"/>
      <c r="T20" s="193"/>
      <c r="U20" s="193"/>
      <c r="V20" s="193"/>
      <c r="W20" s="171">
        <f t="shared" si="4"/>
        <v>2377.598273</v>
      </c>
      <c r="Z20" s="47"/>
    </row>
    <row r="21" s="20" customFormat="1" ht="28" customHeight="1" spans="1:26">
      <c r="A21" s="22"/>
      <c r="B21" s="173" t="s">
        <v>46</v>
      </c>
      <c r="C21" s="177">
        <f>总院累计1!C23</f>
        <v>1148.867859</v>
      </c>
      <c r="D21" s="177">
        <v>249.66</v>
      </c>
      <c r="E21" s="177">
        <v>208.45</v>
      </c>
      <c r="F21" s="177">
        <v>136.65</v>
      </c>
      <c r="G21" s="177"/>
      <c r="H21" s="177"/>
      <c r="I21" s="177"/>
      <c r="J21" s="177"/>
      <c r="K21" s="177"/>
      <c r="L21" s="171">
        <f t="shared" si="5"/>
        <v>803.767859</v>
      </c>
      <c r="M21" s="191">
        <f t="shared" si="6"/>
        <v>-13.26</v>
      </c>
      <c r="N21" s="177">
        <v>1301.053073</v>
      </c>
      <c r="O21" s="192">
        <v>291.8</v>
      </c>
      <c r="P21" s="193">
        <v>317.67</v>
      </c>
      <c r="Q21" s="193">
        <v>56.73</v>
      </c>
      <c r="R21" s="202"/>
      <c r="S21" s="193"/>
      <c r="T21" s="193"/>
      <c r="U21" s="193"/>
      <c r="V21" s="193"/>
      <c r="W21" s="171">
        <f t="shared" si="4"/>
        <v>926.653073</v>
      </c>
      <c r="Z21" s="47"/>
    </row>
    <row r="22" s="20" customFormat="1" ht="28" customHeight="1" spans="1:26">
      <c r="A22" s="22"/>
      <c r="B22" s="173" t="s">
        <v>47</v>
      </c>
      <c r="C22" s="177">
        <f>总院累计1!C24</f>
        <v>2455.735621</v>
      </c>
      <c r="D22" s="183">
        <v>1253.68</v>
      </c>
      <c r="E22" s="183"/>
      <c r="F22" s="183"/>
      <c r="G22" s="183"/>
      <c r="H22" s="183"/>
      <c r="I22" s="183"/>
      <c r="J22" s="183">
        <v>223.17</v>
      </c>
      <c r="K22" s="183"/>
      <c r="L22" s="171">
        <f t="shared" si="5"/>
        <v>2232.565621</v>
      </c>
      <c r="M22" s="191">
        <f t="shared" si="6"/>
        <v>3.64</v>
      </c>
      <c r="N22" s="177">
        <v>2283.671382</v>
      </c>
      <c r="O22" s="194">
        <v>431.92</v>
      </c>
      <c r="P22" s="195"/>
      <c r="Q22" s="195"/>
      <c r="R22" s="203"/>
      <c r="S22" s="195"/>
      <c r="T22" s="195"/>
      <c r="U22" s="195">
        <v>129.53</v>
      </c>
      <c r="V22" s="195"/>
      <c r="W22" s="171">
        <f t="shared" si="4"/>
        <v>2154.141382</v>
      </c>
      <c r="Z22" s="47"/>
    </row>
    <row r="23" s="20" customFormat="1" ht="28" customHeight="1" spans="1:26">
      <c r="A23" s="22"/>
      <c r="B23" s="173" t="s">
        <v>48</v>
      </c>
      <c r="C23" s="177">
        <f>总院累计1!C25</f>
        <v>1047.772726</v>
      </c>
      <c r="D23" s="184">
        <v>221.088819</v>
      </c>
      <c r="E23" s="184"/>
      <c r="F23" s="184"/>
      <c r="G23" s="184"/>
      <c r="H23" s="184"/>
      <c r="I23" s="184"/>
      <c r="J23" s="184"/>
      <c r="K23" s="184"/>
      <c r="L23" s="171">
        <f t="shared" si="5"/>
        <v>1047.772726</v>
      </c>
      <c r="M23" s="191">
        <f t="shared" si="6"/>
        <v>-11.2</v>
      </c>
      <c r="N23" s="177">
        <v>1179.911298</v>
      </c>
      <c r="O23" s="194">
        <v>217.36</v>
      </c>
      <c r="P23" s="195"/>
      <c r="Q23" s="195"/>
      <c r="R23" s="203"/>
      <c r="S23" s="195"/>
      <c r="T23" s="195"/>
      <c r="U23" s="195"/>
      <c r="V23" s="195"/>
      <c r="W23" s="171">
        <f t="shared" si="4"/>
        <v>1179.911298</v>
      </c>
      <c r="Z23" s="47"/>
    </row>
    <row r="24" s="52" customFormat="1" ht="28" customHeight="1" spans="2:13">
      <c r="B24" s="101"/>
      <c r="C24" s="176"/>
      <c r="D24" s="176"/>
      <c r="E24" s="176"/>
      <c r="F24" s="176"/>
      <c r="G24" s="176"/>
      <c r="H24" s="176"/>
      <c r="I24" s="176"/>
      <c r="J24" s="176"/>
      <c r="K24" s="176"/>
      <c r="L24" s="189"/>
      <c r="M24" s="189"/>
    </row>
  </sheetData>
  <mergeCells count="12">
    <mergeCell ref="B1:W1"/>
    <mergeCell ref="B2:C2"/>
    <mergeCell ref="C3:M3"/>
    <mergeCell ref="N3:W3"/>
    <mergeCell ref="C4:D4"/>
    <mergeCell ref="E4:K4"/>
    <mergeCell ref="N4:O4"/>
    <mergeCell ref="P4:V4"/>
    <mergeCell ref="B3:B5"/>
    <mergeCell ref="L4:L5"/>
    <mergeCell ref="M4:M5"/>
    <mergeCell ref="W4:W5"/>
  </mergeCells>
  <pageMargins left="0.75" right="0.75" top="1" bottom="1" header="0.5" footer="0.5"/>
  <pageSetup paperSize="8" scale="9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workbookViewId="0">
      <selection activeCell="X6" sqref="X6"/>
    </sheetView>
  </sheetViews>
  <sheetFormatPr defaultColWidth="8.89166666666667" defaultRowHeight="18.75"/>
  <cols>
    <col min="1" max="1" width="2.16666666666667" style="160" customWidth="1"/>
    <col min="2" max="2" width="23.775" style="20" customWidth="1"/>
    <col min="3" max="3" width="12.35" style="20" customWidth="1"/>
    <col min="4" max="4" width="14.6833333333333" style="20" customWidth="1"/>
    <col min="5" max="5" width="13.225" style="20" customWidth="1"/>
    <col min="6" max="6" width="11.475" style="20" customWidth="1"/>
    <col min="7" max="7" width="14.8833333333333" style="20" customWidth="1"/>
    <col min="8" max="8" width="13" style="20" customWidth="1"/>
    <col min="9" max="9" width="13.6666666666667" style="127" customWidth="1"/>
    <col min="10" max="10" width="13" style="127" customWidth="1"/>
    <col min="11" max="11" width="21.55" style="20" customWidth="1"/>
    <col min="12" max="12" width="23.4083333333333" style="20" customWidth="1"/>
    <col min="13" max="13" width="13.8416666666667" style="20" customWidth="1"/>
    <col min="14" max="16326" width="8.89166666666667" style="20"/>
    <col min="16327" max="16384" width="8.89166666666667" style="160"/>
  </cols>
  <sheetData>
    <row r="1" s="101" customFormat="1" ht="38" customHeight="1" spans="2:10">
      <c r="B1" s="161" t="s">
        <v>95</v>
      </c>
      <c r="C1" s="161"/>
      <c r="D1" s="161"/>
      <c r="E1" s="161"/>
      <c r="F1" s="161"/>
      <c r="G1" s="161"/>
      <c r="H1" s="161"/>
      <c r="I1" s="161"/>
      <c r="J1" s="161"/>
    </row>
    <row r="2" s="127" customFormat="1" ht="25" customHeight="1" spans="1:5">
      <c r="A2" s="129"/>
      <c r="B2" s="162" t="s">
        <v>5</v>
      </c>
      <c r="C2" s="162"/>
      <c r="D2" s="101"/>
      <c r="E2" s="101"/>
    </row>
    <row r="3" s="47" customFormat="1" ht="23" customHeight="1" spans="1:10">
      <c r="A3" s="163"/>
      <c r="B3" s="164" t="s">
        <v>6</v>
      </c>
      <c r="C3" s="165" t="s">
        <v>81</v>
      </c>
      <c r="D3" s="166"/>
      <c r="E3" s="166"/>
      <c r="F3" s="167" t="s">
        <v>82</v>
      </c>
      <c r="G3" s="167"/>
      <c r="H3" s="167"/>
      <c r="I3" s="132" t="s">
        <v>96</v>
      </c>
      <c r="J3" s="132"/>
    </row>
    <row r="4" s="47" customFormat="1" ht="24" customHeight="1" spans="1:10">
      <c r="A4" s="163"/>
      <c r="B4" s="168"/>
      <c r="C4" s="165" t="s">
        <v>83</v>
      </c>
      <c r="D4" s="166"/>
      <c r="E4" s="166"/>
      <c r="F4" s="167" t="s">
        <v>83</v>
      </c>
      <c r="G4" s="167"/>
      <c r="H4" s="167"/>
      <c r="I4" s="136" t="s">
        <v>97</v>
      </c>
      <c r="J4" s="136" t="s">
        <v>98</v>
      </c>
    </row>
    <row r="5" s="47" customFormat="1" ht="54" customHeight="1" spans="1:10">
      <c r="A5" s="163"/>
      <c r="B5" s="168"/>
      <c r="C5" s="167" t="s">
        <v>11</v>
      </c>
      <c r="D5" s="139" t="s">
        <v>87</v>
      </c>
      <c r="E5" s="169" t="s">
        <v>99</v>
      </c>
      <c r="F5" s="167" t="s">
        <v>11</v>
      </c>
      <c r="G5" s="139" t="s">
        <v>87</v>
      </c>
      <c r="H5" s="169" t="s">
        <v>99</v>
      </c>
      <c r="I5" s="132"/>
      <c r="J5" s="132"/>
    </row>
    <row r="6" s="47" customFormat="1" ht="22" customHeight="1" spans="1:12">
      <c r="A6" s="52"/>
      <c r="B6" s="170" t="s">
        <v>16</v>
      </c>
      <c r="C6" s="171">
        <f t="shared" ref="C6:G6" si="0">SUM(C7:C18)</f>
        <v>283610.340666</v>
      </c>
      <c r="D6" s="172">
        <f t="shared" si="0"/>
        <v>160809.26</v>
      </c>
      <c r="E6" s="141">
        <f t="shared" ref="E6:E18" si="1">ROUND(D6/C6*100,2)</f>
        <v>56.7</v>
      </c>
      <c r="F6" s="171">
        <f t="shared" si="0"/>
        <v>293534.279801</v>
      </c>
      <c r="G6" s="172">
        <f t="shared" si="0"/>
        <v>165078.162435</v>
      </c>
      <c r="H6" s="141">
        <f t="shared" ref="H6:H18" si="2">ROUND(G6/F6*100,2)</f>
        <v>56.24</v>
      </c>
      <c r="I6" s="144">
        <f t="shared" ref="I6:I18" si="3">D6-G6</f>
        <v>-4268.902435</v>
      </c>
      <c r="J6" s="144">
        <f t="shared" ref="J6:J18" si="4">ROUND(I6/G6%,2)</f>
        <v>-2.59</v>
      </c>
      <c r="K6" s="52"/>
      <c r="L6" s="126"/>
    </row>
    <row r="7" s="47" customFormat="1" ht="22" customHeight="1" spans="1:12">
      <c r="A7" s="160"/>
      <c r="B7" s="173" t="s">
        <v>17</v>
      </c>
      <c r="C7" s="174">
        <f>纯净版收入!C7</f>
        <v>80527.693181</v>
      </c>
      <c r="D7" s="175">
        <f>纯净版收入!D7</f>
        <v>45026.79</v>
      </c>
      <c r="E7" s="141">
        <f t="shared" si="1"/>
        <v>55.91</v>
      </c>
      <c r="F7" s="171">
        <f>纯净版收入!N7</f>
        <v>86669.417383</v>
      </c>
      <c r="G7" s="172">
        <f>纯净版收入!O7</f>
        <v>48532.66</v>
      </c>
      <c r="H7" s="141">
        <f t="shared" si="2"/>
        <v>56</v>
      </c>
      <c r="I7" s="144">
        <f t="shared" si="3"/>
        <v>-3505.87</v>
      </c>
      <c r="J7" s="144">
        <f t="shared" si="4"/>
        <v>-7.22</v>
      </c>
      <c r="K7" s="178"/>
      <c r="L7" s="178"/>
    </row>
    <row r="8" s="47" customFormat="1" ht="22" customHeight="1" spans="1:12">
      <c r="A8" s="160"/>
      <c r="B8" s="173" t="s">
        <v>18</v>
      </c>
      <c r="C8" s="174">
        <f>纯净版收入!C8</f>
        <v>47086.751652</v>
      </c>
      <c r="D8" s="175">
        <f>纯净版收入!D8</f>
        <v>22804.13</v>
      </c>
      <c r="E8" s="141">
        <f t="shared" si="1"/>
        <v>48.43</v>
      </c>
      <c r="F8" s="171">
        <f>纯净版收入!N8</f>
        <v>51720.146245</v>
      </c>
      <c r="G8" s="172">
        <f>纯净版收入!O8</f>
        <v>25617.82</v>
      </c>
      <c r="H8" s="141">
        <f t="shared" si="2"/>
        <v>49.53</v>
      </c>
      <c r="I8" s="144">
        <f t="shared" si="3"/>
        <v>-2813.69</v>
      </c>
      <c r="J8" s="144">
        <f t="shared" si="4"/>
        <v>-10.98</v>
      </c>
      <c r="K8" s="178"/>
      <c r="L8" s="178"/>
    </row>
    <row r="9" s="47" customFormat="1" ht="21" customHeight="1" spans="1:12">
      <c r="A9" s="160"/>
      <c r="B9" s="173" t="s">
        <v>19</v>
      </c>
      <c r="C9" s="174">
        <f>纯净版收入!C9</f>
        <v>27700.068418</v>
      </c>
      <c r="D9" s="175">
        <f>纯净版收入!D9</f>
        <v>16540.76</v>
      </c>
      <c r="E9" s="141">
        <f t="shared" si="1"/>
        <v>59.71</v>
      </c>
      <c r="F9" s="171">
        <f>纯净版收入!N9</f>
        <v>28527.389591</v>
      </c>
      <c r="G9" s="172">
        <f>纯净版收入!O9</f>
        <v>16741.13</v>
      </c>
      <c r="H9" s="141">
        <f t="shared" si="2"/>
        <v>58.68</v>
      </c>
      <c r="I9" s="144">
        <f t="shared" si="3"/>
        <v>-200.370000000003</v>
      </c>
      <c r="J9" s="144">
        <f t="shared" si="4"/>
        <v>-1.2</v>
      </c>
      <c r="K9" s="178"/>
      <c r="L9" s="178"/>
    </row>
    <row r="10" s="20" customFormat="1" ht="22" customHeight="1" spans="1:12">
      <c r="A10" s="160"/>
      <c r="B10" s="173" t="s">
        <v>20</v>
      </c>
      <c r="C10" s="174">
        <f>纯净版收入!C10</f>
        <v>16711.96054</v>
      </c>
      <c r="D10" s="175">
        <f>纯净版收入!D10</f>
        <v>9544.85</v>
      </c>
      <c r="E10" s="141">
        <f t="shared" si="1"/>
        <v>57.11</v>
      </c>
      <c r="F10" s="171">
        <f>纯净版收入!N10</f>
        <v>16272.83974</v>
      </c>
      <c r="G10" s="172">
        <f>纯净版收入!O10</f>
        <v>9561.13</v>
      </c>
      <c r="H10" s="141">
        <f t="shared" si="2"/>
        <v>58.76</v>
      </c>
      <c r="I10" s="144">
        <f t="shared" si="3"/>
        <v>-16.2799999999988</v>
      </c>
      <c r="J10" s="144">
        <f t="shared" si="4"/>
        <v>-0.17</v>
      </c>
      <c r="K10" s="178"/>
      <c r="L10" s="178"/>
    </row>
    <row r="11" s="20" customFormat="1" ht="22" customHeight="1" spans="1:12">
      <c r="A11" s="160"/>
      <c r="B11" s="173" t="s">
        <v>21</v>
      </c>
      <c r="C11" s="174">
        <f>纯净版收入!C11</f>
        <v>7515.19119</v>
      </c>
      <c r="D11" s="175">
        <f>纯净版收入!D11</f>
        <v>4943.05</v>
      </c>
      <c r="E11" s="141">
        <f t="shared" si="1"/>
        <v>65.77</v>
      </c>
      <c r="F11" s="171">
        <f>纯净版收入!N11</f>
        <v>7036.802279</v>
      </c>
      <c r="G11" s="172">
        <f>纯净版收入!O11</f>
        <v>4363.3</v>
      </c>
      <c r="H11" s="141">
        <f t="shared" si="2"/>
        <v>62.01</v>
      </c>
      <c r="I11" s="144">
        <f t="shared" si="3"/>
        <v>579.75</v>
      </c>
      <c r="J11" s="144">
        <f t="shared" si="4"/>
        <v>13.29</v>
      </c>
      <c r="K11" s="178"/>
      <c r="L11" s="178"/>
    </row>
    <row r="12" s="20" customFormat="1" ht="22" customHeight="1" spans="1:12">
      <c r="A12" s="160"/>
      <c r="B12" s="173" t="s">
        <v>22</v>
      </c>
      <c r="C12" s="174">
        <f>纯净版收入!C12</f>
        <v>9449.146689</v>
      </c>
      <c r="D12" s="175">
        <f>纯净版收入!D12</f>
        <v>5600.86</v>
      </c>
      <c r="E12" s="141">
        <f t="shared" si="1"/>
        <v>59.27</v>
      </c>
      <c r="F12" s="171">
        <f>纯净版收入!N12</f>
        <v>9906.25683</v>
      </c>
      <c r="G12" s="172">
        <f>纯净版收入!O12</f>
        <v>6324.73</v>
      </c>
      <c r="H12" s="141">
        <f t="shared" si="2"/>
        <v>63.85</v>
      </c>
      <c r="I12" s="144">
        <f t="shared" si="3"/>
        <v>-723.87</v>
      </c>
      <c r="J12" s="144">
        <f t="shared" si="4"/>
        <v>-11.45</v>
      </c>
      <c r="K12" s="178"/>
      <c r="L12" s="178"/>
    </row>
    <row r="13" s="20" customFormat="1" ht="22" customHeight="1" spans="1:12">
      <c r="A13" s="160"/>
      <c r="B13" s="173" t="s">
        <v>23</v>
      </c>
      <c r="C13" s="174">
        <f>纯净版收入!C13</f>
        <v>19840.578636</v>
      </c>
      <c r="D13" s="175">
        <f>纯净版收入!D13</f>
        <v>12393.32</v>
      </c>
      <c r="E13" s="141">
        <f t="shared" si="1"/>
        <v>62.46</v>
      </c>
      <c r="F13" s="171">
        <f>纯净版收入!N13</f>
        <v>18599.557167</v>
      </c>
      <c r="G13" s="172">
        <f>纯净版收入!O13</f>
        <v>11577.28</v>
      </c>
      <c r="H13" s="141">
        <f t="shared" si="2"/>
        <v>62.24</v>
      </c>
      <c r="I13" s="144">
        <f t="shared" si="3"/>
        <v>816.039999999999</v>
      </c>
      <c r="J13" s="144">
        <f t="shared" si="4"/>
        <v>7.05</v>
      </c>
      <c r="K13" s="178"/>
      <c r="L13" s="178"/>
    </row>
    <row r="14" s="20" customFormat="1" ht="22" customHeight="1" spans="1:12">
      <c r="A14" s="160"/>
      <c r="B14" s="173" t="s">
        <v>24</v>
      </c>
      <c r="C14" s="174">
        <f>纯净版收入!C14</f>
        <v>18357.130969</v>
      </c>
      <c r="D14" s="175">
        <f>纯净版收入!D14</f>
        <v>11292.31</v>
      </c>
      <c r="E14" s="141">
        <f t="shared" si="1"/>
        <v>61.51</v>
      </c>
      <c r="F14" s="171">
        <f>纯净版收入!N14</f>
        <v>20802.903996</v>
      </c>
      <c r="G14" s="172">
        <f>纯净版收入!O14</f>
        <v>12020.852435</v>
      </c>
      <c r="H14" s="141">
        <f t="shared" si="2"/>
        <v>57.78</v>
      </c>
      <c r="I14" s="144">
        <f t="shared" si="3"/>
        <v>-728.542435000001</v>
      </c>
      <c r="J14" s="144">
        <f t="shared" si="4"/>
        <v>-6.06</v>
      </c>
      <c r="K14" s="178"/>
      <c r="L14" s="178"/>
    </row>
    <row r="15" s="20" customFormat="1" ht="22" customHeight="1" spans="1:12">
      <c r="A15" s="160"/>
      <c r="B15" s="173" t="s">
        <v>25</v>
      </c>
      <c r="C15" s="174">
        <f>纯净版收入!C15</f>
        <v>23631.81135</v>
      </c>
      <c r="D15" s="175">
        <f>纯净版收入!D15</f>
        <v>14188.75</v>
      </c>
      <c r="E15" s="141">
        <f t="shared" si="1"/>
        <v>60.04</v>
      </c>
      <c r="F15" s="171">
        <f>纯净版收入!N15</f>
        <v>22723.938029</v>
      </c>
      <c r="G15" s="172">
        <f>纯净版收入!O15</f>
        <v>12777.49</v>
      </c>
      <c r="H15" s="141">
        <f t="shared" si="2"/>
        <v>56.23</v>
      </c>
      <c r="I15" s="144">
        <f t="shared" si="3"/>
        <v>1411.26</v>
      </c>
      <c r="J15" s="144">
        <f t="shared" si="4"/>
        <v>11.04</v>
      </c>
      <c r="K15" s="178"/>
      <c r="L15" s="178"/>
    </row>
    <row r="16" s="20" customFormat="1" ht="22" customHeight="1" spans="1:12">
      <c r="A16" s="160"/>
      <c r="B16" s="173" t="s">
        <v>26</v>
      </c>
      <c r="C16" s="174">
        <f>纯净版收入!C16</f>
        <v>14673.945671</v>
      </c>
      <c r="D16" s="175">
        <f>纯净版收入!D16</f>
        <v>7681.99</v>
      </c>
      <c r="E16" s="141">
        <f t="shared" si="1"/>
        <v>52.35</v>
      </c>
      <c r="F16" s="171">
        <f>纯净版收入!N16</f>
        <v>13659.511774</v>
      </c>
      <c r="G16" s="172">
        <f>纯净版收入!O16</f>
        <v>7579.28</v>
      </c>
      <c r="H16" s="141">
        <f t="shared" si="2"/>
        <v>55.49</v>
      </c>
      <c r="I16" s="144">
        <f t="shared" si="3"/>
        <v>102.71</v>
      </c>
      <c r="J16" s="144">
        <f t="shared" si="4"/>
        <v>1.36</v>
      </c>
      <c r="K16" s="178"/>
      <c r="L16" s="178"/>
    </row>
    <row r="17" s="20" customFormat="1" ht="22" customHeight="1" spans="1:12">
      <c r="A17" s="160"/>
      <c r="B17" s="173" t="s">
        <v>27</v>
      </c>
      <c r="C17" s="174">
        <f>纯净版收入!C17</f>
        <v>10783.228259</v>
      </c>
      <c r="D17" s="175">
        <f>纯净版收入!D17</f>
        <v>6681.98</v>
      </c>
      <c r="E17" s="141">
        <f t="shared" si="1"/>
        <v>61.97</v>
      </c>
      <c r="F17" s="171">
        <f>纯净版收入!N17</f>
        <v>10514.383804</v>
      </c>
      <c r="G17" s="172">
        <f>纯净版收入!O17</f>
        <v>6579.28</v>
      </c>
      <c r="H17" s="141">
        <f t="shared" si="2"/>
        <v>62.57</v>
      </c>
      <c r="I17" s="144">
        <f t="shared" si="3"/>
        <v>102.7</v>
      </c>
      <c r="J17" s="144">
        <f t="shared" si="4"/>
        <v>1.56</v>
      </c>
      <c r="K17" s="178"/>
      <c r="L17" s="178"/>
    </row>
    <row r="18" s="20" customFormat="1" ht="22" customHeight="1" spans="1:12">
      <c r="A18" s="160"/>
      <c r="B18" s="173" t="s">
        <v>28</v>
      </c>
      <c r="C18" s="174">
        <f>纯净版收入!C18</f>
        <v>7332.834111</v>
      </c>
      <c r="D18" s="175">
        <f>纯净版收入!D18</f>
        <v>4110.47</v>
      </c>
      <c r="E18" s="141">
        <f t="shared" si="1"/>
        <v>56.06</v>
      </c>
      <c r="F18" s="171">
        <f>纯净版收入!N18</f>
        <v>7101.132963</v>
      </c>
      <c r="G18" s="172">
        <f>纯净版收入!O18</f>
        <v>3403.21</v>
      </c>
      <c r="H18" s="141">
        <f t="shared" si="2"/>
        <v>47.92</v>
      </c>
      <c r="I18" s="144">
        <f t="shared" si="3"/>
        <v>707.26</v>
      </c>
      <c r="J18" s="144">
        <f t="shared" si="4"/>
        <v>20.78</v>
      </c>
      <c r="K18" s="178"/>
      <c r="L18" s="178"/>
    </row>
    <row r="19" s="20" customFormat="1" ht="22" customHeight="1" spans="1:13">
      <c r="A19" s="160"/>
      <c r="B19" s="101" t="s">
        <v>44</v>
      </c>
      <c r="C19" s="176"/>
      <c r="D19" s="176"/>
      <c r="E19" s="176"/>
      <c r="F19" s="176"/>
      <c r="G19" s="176"/>
      <c r="H19" s="176"/>
      <c r="I19" s="127"/>
      <c r="J19" s="127"/>
      <c r="M19" s="47"/>
    </row>
    <row r="20" s="20" customFormat="1" ht="22" customHeight="1" spans="1:13">
      <c r="A20" s="160"/>
      <c r="B20" s="173" t="s">
        <v>45</v>
      </c>
      <c r="C20" s="174">
        <f>纯净版收入!C20</f>
        <v>2847.815843</v>
      </c>
      <c r="D20" s="175">
        <f>纯净版收入!D20</f>
        <v>1199.33</v>
      </c>
      <c r="E20" s="177">
        <f t="shared" ref="E20:E23" si="5">ROUND(D20/C20*100,2)</f>
        <v>42.11</v>
      </c>
      <c r="F20" s="171">
        <f>纯净版收入!N20</f>
        <v>2377.598273</v>
      </c>
      <c r="G20" s="172">
        <f>纯净版收入!O20</f>
        <v>589.49</v>
      </c>
      <c r="H20" s="177">
        <f t="shared" ref="H20:H23" si="6">ROUND(G20/F20*100,2)</f>
        <v>24.79</v>
      </c>
      <c r="I20" s="144">
        <f t="shared" ref="I20:I23" si="7">D20-G20</f>
        <v>609.84</v>
      </c>
      <c r="J20" s="144">
        <f t="shared" ref="J20:J23" si="8">ROUND(I20/G20%,2)</f>
        <v>103.45</v>
      </c>
      <c r="M20" s="47"/>
    </row>
    <row r="21" s="20" customFormat="1" ht="22" customHeight="1" spans="1:13">
      <c r="A21" s="160"/>
      <c r="B21" s="173" t="s">
        <v>46</v>
      </c>
      <c r="C21" s="174">
        <f>纯净版收入!C21</f>
        <v>1148.867859</v>
      </c>
      <c r="D21" s="175">
        <f>纯净版收入!D21</f>
        <v>249.66</v>
      </c>
      <c r="E21" s="177">
        <f t="shared" si="5"/>
        <v>21.73</v>
      </c>
      <c r="F21" s="171">
        <f>纯净版收入!N21</f>
        <v>1301.053073</v>
      </c>
      <c r="G21" s="172">
        <f>纯净版收入!O21</f>
        <v>291.8</v>
      </c>
      <c r="H21" s="177">
        <f t="shared" si="6"/>
        <v>22.43</v>
      </c>
      <c r="I21" s="144">
        <f t="shared" si="7"/>
        <v>-42.14</v>
      </c>
      <c r="J21" s="144">
        <f t="shared" si="8"/>
        <v>-14.44</v>
      </c>
      <c r="M21" s="47"/>
    </row>
    <row r="22" s="20" customFormat="1" ht="22" customHeight="1" spans="1:13">
      <c r="A22" s="160"/>
      <c r="B22" s="173" t="s">
        <v>47</v>
      </c>
      <c r="C22" s="174">
        <f>纯净版收入!C22</f>
        <v>2455.735621</v>
      </c>
      <c r="D22" s="175">
        <f>纯净版收入!D22</f>
        <v>1253.68</v>
      </c>
      <c r="E22" s="177">
        <f t="shared" si="5"/>
        <v>51.05</v>
      </c>
      <c r="F22" s="171">
        <f>纯净版收入!N22</f>
        <v>2283.671382</v>
      </c>
      <c r="G22" s="172">
        <f>纯净版收入!O22</f>
        <v>431.92</v>
      </c>
      <c r="H22" s="177">
        <f t="shared" si="6"/>
        <v>18.91</v>
      </c>
      <c r="I22" s="144">
        <f t="shared" si="7"/>
        <v>821.76</v>
      </c>
      <c r="J22" s="144">
        <f t="shared" si="8"/>
        <v>190.26</v>
      </c>
      <c r="M22" s="47"/>
    </row>
    <row r="23" s="20" customFormat="1" ht="22" customHeight="1" spans="1:13">
      <c r="A23" s="160"/>
      <c r="B23" s="173" t="s">
        <v>48</v>
      </c>
      <c r="C23" s="174">
        <f>纯净版收入!C23</f>
        <v>1047.772726</v>
      </c>
      <c r="D23" s="175">
        <f>纯净版收入!D23</f>
        <v>221.088819</v>
      </c>
      <c r="E23" s="177">
        <f t="shared" si="5"/>
        <v>21.1</v>
      </c>
      <c r="F23" s="171">
        <f>纯净版收入!N23</f>
        <v>1179.911298</v>
      </c>
      <c r="G23" s="172">
        <f>纯净版收入!O23</f>
        <v>217.36</v>
      </c>
      <c r="H23" s="177">
        <f t="shared" si="6"/>
        <v>18.42</v>
      </c>
      <c r="I23" s="144">
        <f t="shared" si="7"/>
        <v>3.72881899999999</v>
      </c>
      <c r="J23" s="144">
        <f t="shared" si="8"/>
        <v>1.72</v>
      </c>
      <c r="M23" s="47"/>
    </row>
    <row r="24" s="52" customFormat="1" ht="28" customHeight="1" spans="2:10">
      <c r="B24" s="101"/>
      <c r="C24" s="176"/>
      <c r="D24" s="176"/>
      <c r="E24" s="176"/>
      <c r="I24" s="127"/>
      <c r="J24" s="127"/>
    </row>
  </sheetData>
  <mergeCells count="10">
    <mergeCell ref="B1:J1"/>
    <mergeCell ref="B2:C2"/>
    <mergeCell ref="C3:E3"/>
    <mergeCell ref="F3:H3"/>
    <mergeCell ref="I3:J3"/>
    <mergeCell ref="C4:E4"/>
    <mergeCell ref="F4:H4"/>
    <mergeCell ref="B3:B5"/>
    <mergeCell ref="I4:I5"/>
    <mergeCell ref="J4:J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18"/>
  <sheetViews>
    <sheetView workbookViewId="0">
      <selection activeCell="X6" sqref="X6"/>
    </sheetView>
  </sheetViews>
  <sheetFormatPr defaultColWidth="9.65833333333333" defaultRowHeight="18.75"/>
  <cols>
    <col min="1" max="1" width="15.4416666666667" style="127" customWidth="1"/>
    <col min="2" max="2" width="14.225" style="127" customWidth="1"/>
    <col min="3" max="3" width="14" style="127" customWidth="1"/>
    <col min="4" max="4" width="13.225" style="127" customWidth="1"/>
    <col min="5" max="5" width="13.775" style="127" customWidth="1"/>
    <col min="6" max="6" width="14" style="127" customWidth="1"/>
    <col min="7" max="7" width="13" style="127" customWidth="1"/>
    <col min="8" max="8" width="13.6666666666667" style="127" customWidth="1"/>
    <col min="9" max="9" width="13" style="127" customWidth="1"/>
    <col min="10" max="16321" width="9.65833333333333" style="127"/>
    <col min="16322" max="16384" width="9.65833333333333" style="129"/>
  </cols>
  <sheetData>
    <row r="1" s="126" customFormat="1" ht="40.3" customHeight="1" spans="1:9">
      <c r="A1" s="130" t="s">
        <v>100</v>
      </c>
      <c r="B1" s="130"/>
      <c r="C1" s="130"/>
      <c r="D1" s="130"/>
      <c r="E1" s="130"/>
      <c r="F1" s="130"/>
      <c r="G1" s="130"/>
      <c r="H1" s="130"/>
      <c r="I1" s="130"/>
    </row>
    <row r="2" s="127" customFormat="1" ht="25" customHeight="1" spans="1:4">
      <c r="A2" s="131" t="s">
        <v>5</v>
      </c>
      <c r="B2" s="131"/>
      <c r="C2" s="126"/>
      <c r="D2" s="126"/>
    </row>
    <row r="3" s="127" customFormat="1" ht="23" customHeight="1" spans="1:9">
      <c r="A3" s="132" t="s">
        <v>6</v>
      </c>
      <c r="B3" s="133" t="s">
        <v>81</v>
      </c>
      <c r="C3" s="134"/>
      <c r="D3" s="135"/>
      <c r="E3" s="133" t="s">
        <v>82</v>
      </c>
      <c r="F3" s="134"/>
      <c r="G3" s="135"/>
      <c r="H3" s="132" t="s">
        <v>96</v>
      </c>
      <c r="I3" s="132"/>
    </row>
    <row r="4" s="127" customFormat="1" ht="22" customHeight="1" spans="1:9">
      <c r="A4" s="132"/>
      <c r="B4" s="133" t="s">
        <v>83</v>
      </c>
      <c r="C4" s="134"/>
      <c r="D4" s="135"/>
      <c r="E4" s="133" t="s">
        <v>83</v>
      </c>
      <c r="F4" s="134"/>
      <c r="G4" s="135"/>
      <c r="H4" s="136" t="s">
        <v>97</v>
      </c>
      <c r="I4" s="136" t="s">
        <v>98</v>
      </c>
    </row>
    <row r="5" s="127" customFormat="1" ht="59" customHeight="1" spans="1:9">
      <c r="A5" s="137"/>
      <c r="B5" s="132" t="s">
        <v>11</v>
      </c>
      <c r="C5" s="138" t="s">
        <v>87</v>
      </c>
      <c r="D5" s="136" t="s">
        <v>99</v>
      </c>
      <c r="E5" s="132" t="s">
        <v>11</v>
      </c>
      <c r="F5" s="139" t="s">
        <v>87</v>
      </c>
      <c r="G5" s="136" t="s">
        <v>99</v>
      </c>
      <c r="H5" s="132"/>
      <c r="I5" s="132"/>
    </row>
    <row r="6" s="127" customFormat="1" ht="31" customHeight="1" spans="1:9">
      <c r="A6" s="140" t="s">
        <v>16</v>
      </c>
      <c r="B6" s="141">
        <f t="shared" ref="B6:F6" si="0">SUM(B7:B18)</f>
        <v>35023.99</v>
      </c>
      <c r="C6" s="142">
        <f t="shared" si="0"/>
        <v>22286.56</v>
      </c>
      <c r="D6" s="141">
        <f t="shared" ref="D6:D18" si="1">ROUND(C6/B6*100,2)</f>
        <v>63.63</v>
      </c>
      <c r="E6" s="141">
        <f t="shared" si="0"/>
        <v>39479.315349</v>
      </c>
      <c r="F6" s="143">
        <f t="shared" si="0"/>
        <v>23463.626826</v>
      </c>
      <c r="G6" s="141">
        <f t="shared" ref="G6:G18" si="2">ROUND(F6/E6*100,2)</f>
        <v>59.43</v>
      </c>
      <c r="H6" s="144">
        <f t="shared" ref="H6:H18" si="3">C6-F6</f>
        <v>-1177.066826</v>
      </c>
      <c r="I6" s="144">
        <f t="shared" ref="I6:I18" si="4">ROUND(H6/F6%,2)</f>
        <v>-5.02</v>
      </c>
    </row>
    <row r="7" s="127" customFormat="1" ht="26.25" customHeight="1" spans="1:9">
      <c r="A7" s="145" t="s">
        <v>101</v>
      </c>
      <c r="B7" s="146">
        <v>2871.69</v>
      </c>
      <c r="C7" s="147">
        <v>1496.31</v>
      </c>
      <c r="D7" s="141">
        <f t="shared" si="1"/>
        <v>52.11</v>
      </c>
      <c r="E7" s="146">
        <v>2938.041823</v>
      </c>
      <c r="F7" s="148">
        <v>1407.59</v>
      </c>
      <c r="G7" s="141">
        <f t="shared" si="2"/>
        <v>47.91</v>
      </c>
      <c r="H7" s="144">
        <f t="shared" si="3"/>
        <v>88.72</v>
      </c>
      <c r="I7" s="144">
        <f t="shared" si="4"/>
        <v>6.3</v>
      </c>
    </row>
    <row r="8" s="127" customFormat="1" ht="28" customHeight="1" spans="1:9">
      <c r="A8" s="145" t="s">
        <v>102</v>
      </c>
      <c r="B8" s="149">
        <v>2355.97</v>
      </c>
      <c r="C8" s="148">
        <v>1621.31</v>
      </c>
      <c r="D8" s="141">
        <f t="shared" si="1"/>
        <v>68.82</v>
      </c>
      <c r="E8" s="149">
        <v>2250.238363</v>
      </c>
      <c r="F8" s="148">
        <v>1330.25</v>
      </c>
      <c r="G8" s="141">
        <f t="shared" si="2"/>
        <v>59.12</v>
      </c>
      <c r="H8" s="144">
        <f t="shared" si="3"/>
        <v>291.06</v>
      </c>
      <c r="I8" s="144">
        <f t="shared" si="4"/>
        <v>21.88</v>
      </c>
    </row>
    <row r="9" s="127" customFormat="1" ht="24" customHeight="1" spans="1:9">
      <c r="A9" s="150" t="s">
        <v>103</v>
      </c>
      <c r="B9" s="151">
        <v>3647.21</v>
      </c>
      <c r="C9" s="148">
        <v>2252.58</v>
      </c>
      <c r="D9" s="141">
        <f t="shared" si="1"/>
        <v>61.76</v>
      </c>
      <c r="E9" s="151">
        <v>3851.127668</v>
      </c>
      <c r="F9" s="148">
        <v>2130.55</v>
      </c>
      <c r="G9" s="141">
        <f t="shared" si="2"/>
        <v>55.32</v>
      </c>
      <c r="H9" s="144">
        <f t="shared" si="3"/>
        <v>122.03</v>
      </c>
      <c r="I9" s="144">
        <f t="shared" si="4"/>
        <v>5.73</v>
      </c>
    </row>
    <row r="10" s="127" customFormat="1" ht="28" customHeight="1" spans="1:9">
      <c r="A10" s="150" t="s">
        <v>104</v>
      </c>
      <c r="B10" s="151">
        <v>3514.85</v>
      </c>
      <c r="C10" s="152">
        <v>2484.78</v>
      </c>
      <c r="D10" s="141">
        <f t="shared" si="1"/>
        <v>70.69</v>
      </c>
      <c r="E10" s="151">
        <v>3514.312472</v>
      </c>
      <c r="F10" s="148">
        <v>2529.98</v>
      </c>
      <c r="G10" s="141">
        <f t="shared" si="2"/>
        <v>71.99</v>
      </c>
      <c r="H10" s="144">
        <f t="shared" si="3"/>
        <v>-45.1999999999998</v>
      </c>
      <c r="I10" s="144">
        <f t="shared" si="4"/>
        <v>-1.79</v>
      </c>
    </row>
    <row r="11" s="127" customFormat="1" ht="28" customHeight="1" spans="1:9">
      <c r="A11" s="150" t="s">
        <v>105</v>
      </c>
      <c r="B11" s="151">
        <v>1319.86</v>
      </c>
      <c r="C11" s="153">
        <v>845.05</v>
      </c>
      <c r="D11" s="141">
        <f t="shared" si="1"/>
        <v>64.03</v>
      </c>
      <c r="E11" s="151">
        <v>1603.216588</v>
      </c>
      <c r="F11" s="148">
        <v>918.89</v>
      </c>
      <c r="G11" s="141">
        <f t="shared" si="2"/>
        <v>57.32</v>
      </c>
      <c r="H11" s="144">
        <f t="shared" si="3"/>
        <v>-73.84</v>
      </c>
      <c r="I11" s="144">
        <f t="shared" si="4"/>
        <v>-8.04</v>
      </c>
    </row>
    <row r="12" s="127" customFormat="1" ht="28" customHeight="1" spans="1:9">
      <c r="A12" s="150" t="s">
        <v>106</v>
      </c>
      <c r="B12" s="154">
        <v>1845.11</v>
      </c>
      <c r="C12" s="155">
        <v>1242.08</v>
      </c>
      <c r="D12" s="141">
        <f t="shared" si="1"/>
        <v>67.32</v>
      </c>
      <c r="E12" s="151">
        <v>2255.95993</v>
      </c>
      <c r="F12" s="148">
        <v>1351.23</v>
      </c>
      <c r="G12" s="141">
        <f t="shared" si="2"/>
        <v>59.9</v>
      </c>
      <c r="H12" s="144">
        <f t="shared" si="3"/>
        <v>-109.15</v>
      </c>
      <c r="I12" s="144">
        <f t="shared" si="4"/>
        <v>-8.08</v>
      </c>
    </row>
    <row r="13" s="127" customFormat="1" ht="28" customHeight="1" spans="1:9">
      <c r="A13" s="150" t="s">
        <v>107</v>
      </c>
      <c r="B13" s="151">
        <v>3185.37</v>
      </c>
      <c r="C13" s="148">
        <v>2160.78</v>
      </c>
      <c r="D13" s="141">
        <f t="shared" si="1"/>
        <v>67.83</v>
      </c>
      <c r="E13" s="151">
        <v>4020.749582</v>
      </c>
      <c r="F13" s="148">
        <v>2641.52</v>
      </c>
      <c r="G13" s="141">
        <f t="shared" si="2"/>
        <v>65.7</v>
      </c>
      <c r="H13" s="144">
        <f t="shared" si="3"/>
        <v>-480.74</v>
      </c>
      <c r="I13" s="144">
        <f t="shared" si="4"/>
        <v>-18.2</v>
      </c>
    </row>
    <row r="14" s="128" customFormat="1" ht="28" customHeight="1" spans="1:9">
      <c r="A14" s="150" t="s">
        <v>108</v>
      </c>
      <c r="B14" s="151">
        <v>4007.15</v>
      </c>
      <c r="C14" s="148">
        <v>2611.62</v>
      </c>
      <c r="D14" s="141">
        <f t="shared" si="1"/>
        <v>65.17</v>
      </c>
      <c r="E14" s="151">
        <v>4649.06552</v>
      </c>
      <c r="F14" s="148">
        <v>2776.9</v>
      </c>
      <c r="G14" s="141">
        <f t="shared" si="2"/>
        <v>59.73</v>
      </c>
      <c r="H14" s="144">
        <f t="shared" si="3"/>
        <v>-165.28</v>
      </c>
      <c r="I14" s="144">
        <f t="shared" si="4"/>
        <v>-5.95</v>
      </c>
    </row>
    <row r="15" s="127" customFormat="1" ht="28" customHeight="1" spans="1:9">
      <c r="A15" s="150" t="s">
        <v>109</v>
      </c>
      <c r="B15" s="151">
        <v>6587.01</v>
      </c>
      <c r="C15" s="148">
        <v>3920.9</v>
      </c>
      <c r="D15" s="141">
        <f t="shared" si="1"/>
        <v>59.52</v>
      </c>
      <c r="E15" s="151">
        <v>7567.439165</v>
      </c>
      <c r="F15" s="148">
        <v>4259.3</v>
      </c>
      <c r="G15" s="141">
        <f t="shared" si="2"/>
        <v>56.28</v>
      </c>
      <c r="H15" s="144">
        <f t="shared" si="3"/>
        <v>-338.4</v>
      </c>
      <c r="I15" s="144">
        <f t="shared" si="4"/>
        <v>-7.94</v>
      </c>
    </row>
    <row r="16" s="127" customFormat="1" ht="28" customHeight="1" spans="1:9">
      <c r="A16" s="156" t="s">
        <v>110</v>
      </c>
      <c r="B16" s="157">
        <v>2601.66</v>
      </c>
      <c r="C16" s="153">
        <v>1709.45</v>
      </c>
      <c r="D16" s="141">
        <f t="shared" si="1"/>
        <v>65.71</v>
      </c>
      <c r="E16" s="151">
        <v>3102.914352</v>
      </c>
      <c r="F16" s="148">
        <v>1876.126826</v>
      </c>
      <c r="G16" s="141">
        <f t="shared" si="2"/>
        <v>60.46</v>
      </c>
      <c r="H16" s="144">
        <f t="shared" si="3"/>
        <v>-166.676826</v>
      </c>
      <c r="I16" s="144">
        <f t="shared" si="4"/>
        <v>-8.88</v>
      </c>
    </row>
    <row r="17" s="127" customFormat="1" ht="28" customHeight="1" spans="1:9">
      <c r="A17" s="158" t="s">
        <v>111</v>
      </c>
      <c r="B17" s="151">
        <v>1315.81</v>
      </c>
      <c r="C17" s="159">
        <v>903.52</v>
      </c>
      <c r="D17" s="141">
        <f t="shared" si="1"/>
        <v>68.67</v>
      </c>
      <c r="E17" s="151">
        <v>1508.31551</v>
      </c>
      <c r="F17" s="148">
        <v>1001.58</v>
      </c>
      <c r="G17" s="141">
        <f t="shared" si="2"/>
        <v>66.4</v>
      </c>
      <c r="H17" s="144">
        <f t="shared" si="3"/>
        <v>-98.0600000000001</v>
      </c>
      <c r="I17" s="144">
        <f t="shared" si="4"/>
        <v>-9.79</v>
      </c>
    </row>
    <row r="18" s="127" customFormat="1" ht="28" customHeight="1" spans="1:9">
      <c r="A18" s="158" t="s">
        <v>112</v>
      </c>
      <c r="B18" s="151">
        <v>1772.3</v>
      </c>
      <c r="C18" s="142">
        <v>1038.18</v>
      </c>
      <c r="D18" s="141">
        <f t="shared" si="1"/>
        <v>58.58</v>
      </c>
      <c r="E18" s="151">
        <v>2217.934376</v>
      </c>
      <c r="F18" s="148">
        <v>1239.71</v>
      </c>
      <c r="G18" s="141">
        <f t="shared" si="2"/>
        <v>55.89</v>
      </c>
      <c r="H18" s="144">
        <f t="shared" si="3"/>
        <v>-201.53</v>
      </c>
      <c r="I18" s="144">
        <f t="shared" si="4"/>
        <v>-16.26</v>
      </c>
    </row>
  </sheetData>
  <mergeCells count="10">
    <mergeCell ref="A1:I1"/>
    <mergeCell ref="A2:B2"/>
    <mergeCell ref="B3:D3"/>
    <mergeCell ref="E3:G3"/>
    <mergeCell ref="H3:I3"/>
    <mergeCell ref="B4:D4"/>
    <mergeCell ref="E4:G4"/>
    <mergeCell ref="A3:A5"/>
    <mergeCell ref="H4:H5"/>
    <mergeCell ref="I4:I5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4" master="" otherUserPermission="visible"/>
  <rangeList sheetStid="25" master="" otherUserPermission="visible"/>
  <rangeList sheetStid="9" master="" otherUserPermission="visible">
    <arrUserId title="区域1" rangeCreator="" othersAccessPermission="edit"/>
  </rangeList>
  <rangeList sheetStid="10" master="" otherUserPermission="visible">
    <arrUserId title="区域1" rangeCreator="" othersAccessPermission="edit"/>
    <arrUserId title="区域1_1" rangeCreator="" othersAccessPermission="edit"/>
  </rangeList>
  <rangeList sheetStid="12" master="" otherUserPermission="visible">
    <arrUserId title="区域1" rangeCreator="" othersAccessPermission="edit"/>
  </rangeList>
  <rangeList sheetStid="22" master="" otherUserPermission="visible"/>
  <rangeList sheetStid="28" master="" otherUserPermission="visible"/>
  <rangeList sheetStid="30" master="" otherUserPermission="visible"/>
  <rangeList sheetStid="31" master="" otherUserPermission="visible"/>
  <rangeList sheetStid="21" master="" otherUserPermission="visible"/>
  <rangeList sheetStid="32" master="" otherUserPermission="visible"/>
  <rangeList sheetStid="33" master="" otherUserPermission="visible"/>
  <rangeList sheetStid="8" master="" otherUserPermission="visible">
    <arrUserId title="区域1" rangeCreator="" othersAccessPermission="edit"/>
  </rangeList>
  <rangeList sheetStid="16" master="" otherUserPermission="visible">
    <arrUserId title="区域1" rangeCreator="" othersAccessPermission="edit"/>
  </rangeList>
  <rangeList sheetStid="23" master="" otherUserPermission="visible"/>
  <rangeList sheetStid="29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部分指标取数</vt:lpstr>
      <vt:lpstr>医院与上月比</vt:lpstr>
      <vt:lpstr>医院当月及累计同期对比表</vt:lpstr>
      <vt:lpstr>收入对比表</vt:lpstr>
      <vt:lpstr>总院累计1</vt:lpstr>
      <vt:lpstr>纯净版收入</vt:lpstr>
      <vt:lpstr>医院医疗收入来源于医保</vt:lpstr>
      <vt:lpstr>基层医疗收入来源于医保基金的</vt:lpstr>
      <vt:lpstr>总院累计 2</vt:lpstr>
      <vt:lpstr>总院本月1</vt:lpstr>
      <vt:lpstr>总院本月2</vt:lpstr>
      <vt:lpstr>基层本月1</vt:lpstr>
      <vt:lpstr>基层本月2</vt:lpstr>
      <vt:lpstr>基层累计基数表</vt:lpstr>
      <vt:lpstr>县级累计基数表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郝</dc:creator>
  <cp:lastModifiedBy>邹运光</cp:lastModifiedBy>
  <dcterms:created xsi:type="dcterms:W3CDTF">2018-02-01T01:08:00Z</dcterms:created>
  <dcterms:modified xsi:type="dcterms:W3CDTF">2025-10-28T07:01:32Z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429C0ED4460E411585F9D663959F2E1F_13</vt:lpwstr>
  </property>
</Properties>
</file>