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855" activeTab="10"/>
  </bookViews>
  <sheets>
    <sheet name="封面" sheetId="24" r:id="rId1"/>
    <sheet name="部分指标取数" sheetId="25" r:id="rId2"/>
    <sheet name="医院与上月比" sheetId="9" r:id="rId3"/>
    <sheet name="医院当月及累计同期对比表" sheetId="10" r:id="rId4"/>
    <sheet name="收入对比表" sheetId="12" r:id="rId5"/>
    <sheet name="总院累计1" sheetId="22" r:id="rId6"/>
    <sheet name="纯净版收入" sheetId="28" state="hidden" r:id="rId7"/>
    <sheet name="医院医疗收入来源于医保" sheetId="30" state="hidden" r:id="rId8"/>
    <sheet name="基层医疗收入来源于医保基金的" sheetId="31" state="hidden" r:id="rId9"/>
    <sheet name="总院累计 2" sheetId="21" r:id="rId10"/>
    <sheet name="总院本月1" sheetId="32" r:id="rId11"/>
    <sheet name="总院本月2" sheetId="33" r:id="rId12"/>
    <sheet name="基层本月1" sheetId="8" r:id="rId13"/>
    <sheet name="基层本月2" sheetId="16" r:id="rId14"/>
    <sheet name="基层累计基数表" sheetId="23" state="hidden" r:id="rId15"/>
    <sheet name="县级累计基数表" sheetId="29" state="hidden" r:id="rId16"/>
  </sheets>
  <definedNames>
    <definedName name="_xlnm._FilterDatabase" localSheetId="5" hidden="1">总院累计1!$7:$28</definedName>
    <definedName name="切片器_区划">#N/A</definedName>
    <definedName name="_xlnm.Print_Titles" localSheetId="12">基层本月1!$A:$A,基层本月1!$1:$7</definedName>
    <definedName name="_xlnm.Print_Area" localSheetId="2">医院与上月比!$A$1:$P$24</definedName>
    <definedName name="_xlnm.Print_Titles" localSheetId="13">基层本月2!$1:$6</definedName>
    <definedName name="_xlnm.Print_Titles" localSheetId="9">'总院累计 2'!$A:$A</definedName>
    <definedName name="_xlnm.Print_Titles" localSheetId="5">总院累计1!$B:$B</definedName>
    <definedName name="_xlnm.Print_Area" localSheetId="9">'总院累计 2'!$A$1:$AC$27</definedName>
    <definedName name="_xlnm.Print_Area" localSheetId="13">基层本月2!$A$1:$Y$166</definedName>
    <definedName name="_xlnm.Print_Area" localSheetId="3">医院当月及累计同期对比表!$A$1:$AG$24</definedName>
    <definedName name="_xlnm.Print_Area" localSheetId="4">收入对比表!$A$1:$S$11</definedName>
    <definedName name="_xlnm.Print_Area" localSheetId="5">总院累计1!$A$1:$AG$28</definedName>
    <definedName name="_xlnm.Print_Area" localSheetId="12">基层本月1!$A$1:$AB$166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YE</author>
  </authors>
  <commentList>
    <comment ref="G4" authorId="0">
      <text>
        <r>
          <rPr>
            <sz val="9"/>
            <rFont val="宋体"/>
            <charset val="134"/>
          </rPr>
          <t>YE:
医务性收入=医药收入-药品收入-卫生材料收入-检查、化验收入</t>
        </r>
      </text>
    </comment>
  </commentList>
</comments>
</file>

<file path=xl/sharedStrings.xml><?xml version="1.0" encoding="utf-8"?>
<sst xmlns="http://schemas.openxmlformats.org/spreadsheetml/2006/main" count="1230" uniqueCount="402">
  <si>
    <t xml:space="preserve"> </t>
  </si>
  <si>
    <t>三明市公立医疗机构运行情况报表</t>
  </si>
  <si>
    <t>（2025年8月）</t>
  </si>
  <si>
    <t>三明市卫生健康委员会</t>
  </si>
  <si>
    <t>三明市总医院医药收入构成及主要指标（8月）</t>
  </si>
  <si>
    <t>金额单位：万元</t>
  </si>
  <si>
    <t>单位名称</t>
  </si>
  <si>
    <t xml:space="preserve">医药总收入合计
</t>
  </si>
  <si>
    <t>与2024年同期对比增长
%</t>
  </si>
  <si>
    <t>检查、化验收入</t>
  </si>
  <si>
    <t>药品收入和卫生材料收入</t>
  </si>
  <si>
    <t>小计</t>
  </si>
  <si>
    <t>比重%</t>
  </si>
  <si>
    <t>比重
%</t>
  </si>
  <si>
    <t>药品收入</t>
  </si>
  <si>
    <t>卫生材料收入</t>
  </si>
  <si>
    <t>合计</t>
  </si>
  <si>
    <t>三明市第一医院</t>
  </si>
  <si>
    <t>三明市永安总医院</t>
  </si>
  <si>
    <t>三明市中西医结合医院</t>
  </si>
  <si>
    <t>大田县总医院</t>
  </si>
  <si>
    <t>明溪县总医院</t>
  </si>
  <si>
    <t>清流县总医院</t>
  </si>
  <si>
    <t>宁化县总医院</t>
  </si>
  <si>
    <t>沙县区总医院</t>
  </si>
  <si>
    <t>尤溪县总医院</t>
  </si>
  <si>
    <t>将乐县总医院</t>
  </si>
  <si>
    <t>泰宁县总医院</t>
  </si>
  <si>
    <t>建宁县总医院</t>
  </si>
  <si>
    <t>县级及以上医院8月份主要指标与上月比</t>
  </si>
  <si>
    <t>医药
总收入</t>
  </si>
  <si>
    <t>其中医疗服务收入</t>
  </si>
  <si>
    <t>占医药总收入增长百分点</t>
  </si>
  <si>
    <t>其中检查化验收入</t>
  </si>
  <si>
    <t>其中药品收入</t>
  </si>
  <si>
    <t>药占比增长百分点</t>
  </si>
  <si>
    <t>其中卫生材料收入</t>
  </si>
  <si>
    <t>每门急诊次均费用（元）</t>
  </si>
  <si>
    <t>出院者平均费用（元）</t>
  </si>
  <si>
    <t>每床日平均收费水平（元）</t>
  </si>
  <si>
    <t>出院者平均住院天数</t>
  </si>
  <si>
    <t>每百门急诊入院人次数</t>
  </si>
  <si>
    <t>病床使用率增长百分点</t>
  </si>
  <si>
    <t>永安市总医院</t>
  </si>
  <si>
    <t>专科医院：</t>
  </si>
  <si>
    <t>三明市皮肤病医院</t>
  </si>
  <si>
    <t>三明市妇幼保健院</t>
  </si>
  <si>
    <t>三明市台江医院</t>
  </si>
  <si>
    <t>永安市第六医院</t>
  </si>
  <si>
    <t>卫生院合计</t>
  </si>
  <si>
    <t>备注：其中门急诊人次数均不含体检及疫苗接种人次</t>
  </si>
  <si>
    <t>县级及以上医院8月份主要指标同期对比表</t>
  </si>
  <si>
    <t>县级及以上医院1-8月份主要指标同期对比表</t>
  </si>
  <si>
    <t>2025年1-8月与2024年1-8月收入对比表</t>
  </si>
  <si>
    <t>年份</t>
  </si>
  <si>
    <t>医药
总收入（不含医保打包结余）</t>
  </si>
  <si>
    <t>医疗服务收入</t>
  </si>
  <si>
    <t>检查化验收入</t>
  </si>
  <si>
    <t>床位收入</t>
  </si>
  <si>
    <t>诊察护理等服务收入</t>
  </si>
  <si>
    <t>手术、治疗等收入</t>
  </si>
  <si>
    <t>结算差额（医保打包结余）</t>
  </si>
  <si>
    <t>县级以上医院同比</t>
  </si>
  <si>
    <t>2025年1-8月</t>
  </si>
  <si>
    <t>2024年1-8月</t>
  </si>
  <si>
    <t>乡镇卫生院同比</t>
  </si>
  <si>
    <t>2025年1-8月三明市总医院医药收入构成及主要指标(一)</t>
  </si>
  <si>
    <t>医药收入</t>
  </si>
  <si>
    <t>同期对比增长
%</t>
  </si>
  <si>
    <t>不含体检、疫苗接种、结算差额等收入的医药收入</t>
  </si>
  <si>
    <t>考核
指标</t>
  </si>
  <si>
    <t>其中：</t>
  </si>
  <si>
    <t>床位
收入</t>
  </si>
  <si>
    <t>挂号、诊察、护理等服务收入</t>
  </si>
  <si>
    <t>检查收入</t>
  </si>
  <si>
    <t>化验收入</t>
  </si>
  <si>
    <t>其中基药收入</t>
  </si>
  <si>
    <t>其中高值耗材收入</t>
  </si>
  <si>
    <t>占卫生材料比重%</t>
  </si>
  <si>
    <t>-</t>
  </si>
  <si>
    <t>2025年1-8月三明市总医院医药收入扣除特殊收入后增长变化情况表</t>
  </si>
  <si>
    <t>2025年1-8月医药总收入</t>
  </si>
  <si>
    <t>2024年1-8月医药总收入</t>
  </si>
  <si>
    <t>医疗总收入</t>
  </si>
  <si>
    <t>扣除项</t>
  </si>
  <si>
    <t>扣除后
医药总收入</t>
  </si>
  <si>
    <t>同期对比增长率</t>
  </si>
  <si>
    <t>其中：医药收入中来源于医保基金</t>
  </si>
  <si>
    <t>疫苗接种收入</t>
  </si>
  <si>
    <t>健康体检
收入</t>
  </si>
  <si>
    <t>通过市级评估认定的新技术、新项目收入</t>
  </si>
  <si>
    <t>国家确定的肿瘤病人使用靶向药物收入</t>
  </si>
  <si>
    <t>国家确定的器官移植抗排斥药物收入</t>
  </si>
  <si>
    <t>CDRG
结算
差额</t>
  </si>
  <si>
    <t>医保基金
包干结余</t>
  </si>
  <si>
    <t>2025年1-8月三明市总医院医药收入来源医保基金增长变化情况表</t>
  </si>
  <si>
    <t>医保基金同期对比</t>
  </si>
  <si>
    <t>增加
（万元）</t>
  </si>
  <si>
    <t>增长
%</t>
  </si>
  <si>
    <t>占医药收入的比重（%）</t>
  </si>
  <si>
    <t>2025年1-8月全市基层医疗机构医疗收入来源医保基金</t>
  </si>
  <si>
    <t>三元区北部</t>
  </si>
  <si>
    <t>三元区南部</t>
  </si>
  <si>
    <t>永安市</t>
  </si>
  <si>
    <t>大田县</t>
  </si>
  <si>
    <t>明溪县</t>
  </si>
  <si>
    <t>清流县</t>
  </si>
  <si>
    <t>宁化县</t>
  </si>
  <si>
    <t>沙县区</t>
  </si>
  <si>
    <t>尤溪县</t>
  </si>
  <si>
    <t>将乐县</t>
  </si>
  <si>
    <t>泰宁县</t>
  </si>
  <si>
    <t>建宁县</t>
  </si>
  <si>
    <t>2025年1-8月三明市总医院医药收入构成及主要指标(二)</t>
  </si>
  <si>
    <t>每床日平均收费水平
（元）</t>
  </si>
  <si>
    <t>病床使用率
（%）</t>
  </si>
  <si>
    <t>每门急诊人次平均收费水平（元）</t>
  </si>
  <si>
    <t>出院者平均医药费用（元）</t>
  </si>
  <si>
    <t>门急诊人次数</t>
  </si>
  <si>
    <t>住院人次数</t>
  </si>
  <si>
    <t>门急诊人次中：村所门急诊人次数</t>
  </si>
  <si>
    <t>其中</t>
  </si>
  <si>
    <t>药品费</t>
  </si>
  <si>
    <t>化验费</t>
  </si>
  <si>
    <t>检查费</t>
  </si>
  <si>
    <t>挂号、诊察费</t>
  </si>
  <si>
    <t>卫生材料费</t>
  </si>
  <si>
    <t>床位费
诊察费
护理费</t>
  </si>
  <si>
    <t>手术.治疗等费用</t>
  </si>
  <si>
    <t>2025年8月三明市总医院医药收入构成及主要指标（一）</t>
  </si>
  <si>
    <t>医药总收入</t>
  </si>
  <si>
    <t>不含体检收入的医药总收入</t>
  </si>
  <si>
    <t>其中：医疗服务收入</t>
  </si>
  <si>
    <t>其中：基药收入</t>
  </si>
  <si>
    <t>其中：高值耗材收入</t>
  </si>
  <si>
    <t>药品收入比重%</t>
  </si>
  <si>
    <t>2025年8月三明市总医院医药收入构成及主要指标（二）</t>
  </si>
  <si>
    <t>病床使用率（%）</t>
  </si>
  <si>
    <t>挂号.诊察费.护理</t>
  </si>
  <si>
    <t>2025年8月基层医院医药收入构成及主要指标（一）</t>
  </si>
  <si>
    <t>三元区北部汇总</t>
  </si>
  <si>
    <t>三元区南部汇总</t>
  </si>
  <si>
    <t>永安市汇总</t>
  </si>
  <si>
    <t>大田县汇总</t>
  </si>
  <si>
    <t>明溪县汇总</t>
  </si>
  <si>
    <t>清流县汇总</t>
  </si>
  <si>
    <t>宁化县汇总</t>
  </si>
  <si>
    <t>沙县区汇总</t>
  </si>
  <si>
    <t>尤溪县汇总</t>
  </si>
  <si>
    <t>将乐县汇总</t>
  </si>
  <si>
    <t>泰宁县汇总</t>
  </si>
  <si>
    <t>建宁县汇总</t>
  </si>
  <si>
    <t>三元区陈大镇中心卫生院</t>
  </si>
  <si>
    <t>三元区列东街道社区卫生服务中心</t>
  </si>
  <si>
    <t>三元区徐碧街道社区卫生服务中心</t>
  </si>
  <si>
    <t>三元区洋溪卫生院</t>
  </si>
  <si>
    <t>三元区列西街道社区卫生服务中心</t>
  </si>
  <si>
    <t>三元区城关街道社区卫生服务中心</t>
  </si>
  <si>
    <t>三元区富兴堡街道社区卫生服务中心</t>
  </si>
  <si>
    <t>三元区荆西街道社区卫生服务中心</t>
  </si>
  <si>
    <t>三元区莘口镇卫生院</t>
  </si>
  <si>
    <t>三元区岩前镇中心卫生院</t>
  </si>
  <si>
    <t>三元区岩前镇星桥卫生院</t>
  </si>
  <si>
    <t>三元区中村乡卫生院</t>
  </si>
  <si>
    <t>永安市安砂中心卫生院</t>
  </si>
  <si>
    <t>永安市曹远卫生院</t>
  </si>
  <si>
    <t>永安市大湖卫生院</t>
  </si>
  <si>
    <t>永安市贡川卫生院</t>
  </si>
  <si>
    <t>永安市洪田卫生院</t>
  </si>
  <si>
    <t>永安市槐南卫生院</t>
  </si>
  <si>
    <t>永安市罗坊卫生院</t>
  </si>
  <si>
    <t>永安市青水畲族乡中心卫生院</t>
  </si>
  <si>
    <t>永安市上坪卫生院</t>
  </si>
  <si>
    <t>永安市西洋卫生院</t>
  </si>
  <si>
    <t>永安市小陶中心卫生院</t>
  </si>
  <si>
    <t>永安市燕北街道社区卫生服务中心</t>
  </si>
  <si>
    <t>永安市燕东街道社区卫生服务中心</t>
  </si>
  <si>
    <t>永安市燕南街道社区卫生服务中心</t>
  </si>
  <si>
    <t>永安市燕西街道社区卫生服务中心</t>
  </si>
  <si>
    <t>大田县广平镇卫生院</t>
  </si>
  <si>
    <t>大田县湖美乡卫生院</t>
  </si>
  <si>
    <t>大田县华兴镇卫生院</t>
  </si>
  <si>
    <t>大田县济阳乡卫生院</t>
  </si>
  <si>
    <t>大田县建设镇中心卫生院</t>
  </si>
  <si>
    <t>大田县均溪社区卫生服务中心</t>
  </si>
  <si>
    <t>大田县梅山镇卫生院</t>
  </si>
  <si>
    <t>大田县屏山乡卫生院</t>
  </si>
  <si>
    <t>大田县奇韬镇卫生院</t>
  </si>
  <si>
    <t>大田县前坪乡卫生院</t>
  </si>
  <si>
    <t>大田县上京镇卫生院</t>
  </si>
  <si>
    <t>大田县石牌镇卫生院</t>
  </si>
  <si>
    <t>大田县太华镇卫生院</t>
  </si>
  <si>
    <t>大田县桃源中心卫生院</t>
  </si>
  <si>
    <t>大田县文江镇卫生院</t>
  </si>
  <si>
    <t>大田县吴山镇卫生院</t>
  </si>
  <si>
    <t>大田县武陵乡卫生院</t>
  </si>
  <si>
    <t>大田县谢洋乡卫生院</t>
  </si>
  <si>
    <t>明溪县枫溪卫生院</t>
  </si>
  <si>
    <t>明溪县盖洋中心卫生院</t>
  </si>
  <si>
    <t>明溪县瀚仙卫生院</t>
  </si>
  <si>
    <t>明溪县胡坊卫生院</t>
  </si>
  <si>
    <t>明溪县沙溪卫生院</t>
  </si>
  <si>
    <t>明溪县夏坊卫生院</t>
  </si>
  <si>
    <t>明溪县夏阳中心卫生院</t>
  </si>
  <si>
    <t>明溪县雪峰社区卫生服务中心</t>
  </si>
  <si>
    <t>明溪县城关卫生院</t>
  </si>
  <si>
    <t>清流县长校卫生院</t>
  </si>
  <si>
    <t>清流县邓家卫生院</t>
  </si>
  <si>
    <t>清流县赖坊卫生院</t>
  </si>
  <si>
    <t>清流县李家卫生院</t>
  </si>
  <si>
    <t>清流县里田卫生院</t>
  </si>
  <si>
    <t>清流县林畲卫生院</t>
  </si>
  <si>
    <t>清流县灵地中心卫生院</t>
  </si>
  <si>
    <t>清流县沙芜卫生院</t>
  </si>
  <si>
    <t>清流县嵩口中心卫生院</t>
  </si>
  <si>
    <t>清流县嵩溪卫生院</t>
  </si>
  <si>
    <t>清流县田源卫生院</t>
  </si>
  <si>
    <t>清流县温郊卫生院</t>
  </si>
  <si>
    <t>清流县余朋卫生院</t>
  </si>
  <si>
    <t>清流县龙津社区卫生服务中心</t>
  </si>
  <si>
    <t>宁化县安乐卫生院</t>
  </si>
  <si>
    <t>宁化县安远中心卫生院</t>
  </si>
  <si>
    <t>宁化县曹坊中心卫生院</t>
  </si>
  <si>
    <t>宁化县城南卫生院</t>
  </si>
  <si>
    <t>宁化县方田卫生院</t>
  </si>
  <si>
    <t>宁化县河龙卫生院</t>
  </si>
  <si>
    <t>宁化县湖村卫生院</t>
  </si>
  <si>
    <t>宁化县淮土卫生院</t>
  </si>
  <si>
    <t>宁化县济村卫生院</t>
  </si>
  <si>
    <t>宁化县泉上中心卫生院</t>
  </si>
  <si>
    <t>宁化县石壁镇中心卫生院</t>
  </si>
  <si>
    <t>宁化县水茜卫生院</t>
  </si>
  <si>
    <t>宁化县治平畲族乡卫生院</t>
  </si>
  <si>
    <t>宁化县中沙卫生院</t>
  </si>
  <si>
    <t>宁化县城郊卫生院</t>
  </si>
  <si>
    <t>宁化县翠江社区卫生服务中心</t>
  </si>
  <si>
    <t>沙县区大洛中心卫生院</t>
  </si>
  <si>
    <t>沙县区凤岗街道城区社区卫生服务中心</t>
  </si>
  <si>
    <t>沙县区富口卫生院</t>
  </si>
  <si>
    <t>沙县区高桥卫生院</t>
  </si>
  <si>
    <t>沙县区高砂卫生院</t>
  </si>
  <si>
    <t>沙县区湖源卫生院</t>
  </si>
  <si>
    <t>沙县区南霞卫生院</t>
  </si>
  <si>
    <t>沙县区南阳中心卫生院</t>
  </si>
  <si>
    <t>沙县区青州卫生院</t>
  </si>
  <si>
    <t>沙县区虬江街道琅口社区卫生服务中心</t>
  </si>
  <si>
    <t>沙县区夏茂中心卫生院</t>
  </si>
  <si>
    <t>沙县区郑湖卫生院</t>
  </si>
  <si>
    <t>尤溪县八字桥乡卫生院</t>
  </si>
  <si>
    <t>尤溪县坂面中心卫生院</t>
  </si>
  <si>
    <t>尤溪县城东社区卫生服务中心</t>
  </si>
  <si>
    <t>尤溪县管前镇卫生院</t>
  </si>
  <si>
    <t>尤溪县联合镇卫生院</t>
  </si>
  <si>
    <t>尤溪县梅仙镇卫生院</t>
  </si>
  <si>
    <t>尤溪县台溪乡清溪卫生院</t>
  </si>
  <si>
    <t>尤溪县台溪乡卫生院</t>
  </si>
  <si>
    <t>尤溪县汤川乡卫生院</t>
  </si>
  <si>
    <t>尤溪县西滨中心卫生院</t>
  </si>
  <si>
    <t>尤溪县西城镇卫生院</t>
  </si>
  <si>
    <t>尤溪县溪尾乡卫生院</t>
  </si>
  <si>
    <t>尤溪县新阳中心卫生院</t>
  </si>
  <si>
    <t>尤溪县洋中中心卫生院</t>
  </si>
  <si>
    <t>尤溪县尤溪口镇卫生院</t>
  </si>
  <si>
    <t>尤溪县中仙中心卫生院</t>
  </si>
  <si>
    <t>将乐县安仁乡卫生院</t>
  </si>
  <si>
    <t>将乐县白莲镇卫生院</t>
  </si>
  <si>
    <t>将乐县城区社区卫生服务中心</t>
  </si>
  <si>
    <t>将乐县大源乡卫生院</t>
  </si>
  <si>
    <t>将乐县高唐镇卫生院</t>
  </si>
  <si>
    <t>将乐县光明镇卫生院</t>
  </si>
  <si>
    <t>将乐县黄潭镇卫生院</t>
  </si>
  <si>
    <t>将乐县漠源乡卫生院</t>
  </si>
  <si>
    <t>将乐县南口中心卫生院</t>
  </si>
  <si>
    <t>将乐县万安镇中心卫生院</t>
  </si>
  <si>
    <t>将乐县万全乡卫生院</t>
  </si>
  <si>
    <t>将乐县余坊卫生院</t>
  </si>
  <si>
    <t>泰宁县大龙中心卫生院</t>
  </si>
  <si>
    <t>泰宁县大田卫生院</t>
  </si>
  <si>
    <t>泰宁县开善卫生院</t>
  </si>
  <si>
    <t>泰宁县龙安卫生院</t>
  </si>
  <si>
    <t>泰宁县龙湖卫生院</t>
  </si>
  <si>
    <t>泰宁县梅口卫生院</t>
  </si>
  <si>
    <t>泰宁县杉城社区卫生服务中心</t>
  </si>
  <si>
    <t>泰宁县上青卫生院</t>
  </si>
  <si>
    <t>泰宁县下渠卫生院</t>
  </si>
  <si>
    <t>泰宁县新桥卫生院</t>
  </si>
  <si>
    <t>泰宁县朱口中心卫生院</t>
  </si>
  <si>
    <t>建宁县城区社区卫生医疗服务中心</t>
  </si>
  <si>
    <t>建宁县黄埠乡卫生院</t>
  </si>
  <si>
    <t>建宁县黄坊乡卫生院</t>
  </si>
  <si>
    <t>建宁县均口镇中心卫生院</t>
  </si>
  <si>
    <t>建宁县客坊乡卫生院</t>
  </si>
  <si>
    <t>建宁县里心镇中心卫生院</t>
  </si>
  <si>
    <t>建宁县濉溪镇卫生院</t>
  </si>
  <si>
    <t>建宁县溪源乡卫生院</t>
  </si>
  <si>
    <t>建宁县伊家乡卫生院</t>
  </si>
  <si>
    <t>2025年8月三明市基层医院医药收入构成及主要指标（二）</t>
  </si>
  <si>
    <t>其中：村所门急诊人次数</t>
  </si>
  <si>
    <t>床位.诊察费.护理</t>
  </si>
  <si>
    <t>2024年1月三明市社区、乡镇卫生院医药收入构成及主要指标（累计数）</t>
  </si>
  <si>
    <t>金额单位：元</t>
  </si>
  <si>
    <t>总收入</t>
  </si>
  <si>
    <t>医疗收入</t>
  </si>
  <si>
    <t>其中：村所医疗收入</t>
  </si>
  <si>
    <t>门诊收入小计</t>
  </si>
  <si>
    <t>门诊诊察收入</t>
  </si>
  <si>
    <t>门诊检查收入</t>
  </si>
  <si>
    <t>门诊药品收入小计</t>
  </si>
  <si>
    <t>门诊西药收入</t>
  </si>
  <si>
    <t>其中：疫苗收入</t>
  </si>
  <si>
    <t>门诊中成药收入</t>
  </si>
  <si>
    <t>门诊中草药收入</t>
  </si>
  <si>
    <t>门诊卫生材料收入</t>
  </si>
  <si>
    <t>门诊治疗收入</t>
  </si>
  <si>
    <t>门诊手术收入</t>
  </si>
  <si>
    <t>门诊化验收入</t>
  </si>
  <si>
    <t>其他门诊收入</t>
  </si>
  <si>
    <t>住院收入小计</t>
  </si>
  <si>
    <t>住院床位收入</t>
  </si>
  <si>
    <t>住院诊察收入</t>
  </si>
  <si>
    <t>住院检查收入</t>
  </si>
  <si>
    <t>住院药品收入小计</t>
  </si>
  <si>
    <t>住院西药收入</t>
  </si>
  <si>
    <t>其中:疫苗收入</t>
  </si>
  <si>
    <t>住院中成药收入</t>
  </si>
  <si>
    <t>住院中草药收入</t>
  </si>
  <si>
    <t>住院卫生材料收入</t>
  </si>
  <si>
    <t>住院治疗收入</t>
  </si>
  <si>
    <t>住院手术收入</t>
  </si>
  <si>
    <t>住院化验收入</t>
  </si>
  <si>
    <t>住院护理收入</t>
  </si>
  <si>
    <t>其他住院收入</t>
  </si>
  <si>
    <t>结算差额</t>
  </si>
  <si>
    <t>财政补助收入</t>
  </si>
  <si>
    <t>上级补助收入</t>
  </si>
  <si>
    <t>其他收入</t>
  </si>
  <si>
    <t>总支出</t>
  </si>
  <si>
    <t>业务活动费用</t>
  </si>
  <si>
    <t xml:space="preserve">其他支出 </t>
  </si>
  <si>
    <t>本期盈余</t>
  </si>
  <si>
    <t>入院人数</t>
  </si>
  <si>
    <t>出院人数</t>
  </si>
  <si>
    <t>每门急诊人次平均收费水平</t>
  </si>
  <si>
    <t>其中:药品费</t>
  </si>
  <si>
    <t>每床日平均收费水平</t>
  </si>
  <si>
    <t>出院者平均医药费用</t>
  </si>
  <si>
    <t>实际开放总床日数</t>
  </si>
  <si>
    <t>实际占用总床日数</t>
  </si>
  <si>
    <t>出院者占用总床日</t>
  </si>
  <si>
    <t>病床使用率%</t>
  </si>
  <si>
    <t>每门急诊人次平均收费水平(扣除二类疫苗）</t>
  </si>
  <si>
    <t>2024年1月三明市县及县以上医院医药收入构成及主要指标（累计数）</t>
  </si>
  <si>
    <t>门诊挂号收入</t>
  </si>
  <si>
    <t>门诊高值耗材收入</t>
  </si>
  <si>
    <t>药品收入小计</t>
  </si>
  <si>
    <t>门诊药品收入</t>
  </si>
  <si>
    <t>住院药品收入</t>
  </si>
  <si>
    <t>财政补助收入:基本补助收入</t>
  </si>
  <si>
    <t>财政补助收入:项目补助收入</t>
  </si>
  <si>
    <t>科教项目收入</t>
  </si>
  <si>
    <t>其中：药品费</t>
  </si>
  <si>
    <t>其中：卫生材料支出</t>
  </si>
  <si>
    <t>财政项目补助支出</t>
  </si>
  <si>
    <t>科教项目支出</t>
  </si>
  <si>
    <t>单位管理费用</t>
  </si>
  <si>
    <t>其他费用</t>
  </si>
  <si>
    <t>其中：医疗盈余</t>
  </si>
  <si>
    <t>门诊-健康体检收入</t>
  </si>
  <si>
    <t>门诊-干部保健医疗收入</t>
  </si>
  <si>
    <t>门诊-干部保健药品收入</t>
  </si>
  <si>
    <t>门诊-干部保健人次</t>
  </si>
  <si>
    <t>住院-特需服务收入</t>
  </si>
  <si>
    <t>住院-干部保健医疗收入</t>
  </si>
  <si>
    <t>住院-干部保健药品收入</t>
  </si>
  <si>
    <t>住院-干部保健出院人次</t>
  </si>
  <si>
    <t>药品进销差价</t>
  </si>
  <si>
    <t>其中:门急诊人次数</t>
  </si>
  <si>
    <t>其中:门诊药品费</t>
  </si>
  <si>
    <t>其中:每床位每日药品费</t>
  </si>
  <si>
    <t>其中:住院药品费</t>
  </si>
  <si>
    <t>每床日平均收费水平（除干部保健）</t>
  </si>
  <si>
    <t>出院者平均住院天数（除干部保健人数）</t>
  </si>
  <si>
    <t>出院者平均医药费用（除干部保健人数）</t>
  </si>
  <si>
    <t>三明市第二医院</t>
  </si>
  <si>
    <t>永安市中医医院</t>
  </si>
  <si>
    <t>大田县医院</t>
  </si>
  <si>
    <t>大田县中医院</t>
  </si>
  <si>
    <t>明溪县医院</t>
  </si>
  <si>
    <t>明溪县中医院</t>
  </si>
  <si>
    <t>清流县医院</t>
  </si>
  <si>
    <t>清流县中医院</t>
  </si>
  <si>
    <t>宁化县医院</t>
  </si>
  <si>
    <t>宁化县中医院</t>
  </si>
  <si>
    <t>沙县区医院</t>
  </si>
  <si>
    <t>沙县区中医院</t>
  </si>
  <si>
    <t>尤溪县医院</t>
  </si>
  <si>
    <t>尤溪县中医医院</t>
  </si>
  <si>
    <t>将乐县医院</t>
  </si>
  <si>
    <t>将乐县中医院</t>
  </si>
  <si>
    <t>泰宁县医院</t>
  </si>
  <si>
    <t>泰宁县中医院</t>
  </si>
  <si>
    <t>建宁县医院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</si>
</sst>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0.00_ "/>
    <numFmt numFmtId="178" formatCode="0.0_ "/>
  </numFmts>
  <fonts count="61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sz val="10"/>
      <name val="SimSun"/>
      <charset val="134"/>
    </font>
    <font>
      <sz val="11"/>
      <name val="宋体"/>
      <charset val="1"/>
      <scheme val="minor"/>
    </font>
    <font>
      <sz val="9"/>
      <name val="宋体"/>
      <charset val="1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9"/>
      <color indexed="8"/>
      <name val="SimSun"/>
      <charset val="1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8"/>
      <name val="SimSun"/>
      <charset val="134"/>
    </font>
    <font>
      <sz val="12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4"/>
      <name val="方正小标宋简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4"/>
      <name val="SimSun"/>
      <charset val="134"/>
    </font>
    <font>
      <sz val="14"/>
      <color rgb="FF000000"/>
      <name val="SimSun"/>
      <charset val="134"/>
    </font>
    <font>
      <sz val="20"/>
      <name val="方正小标宋简体"/>
      <charset val="134"/>
    </font>
    <font>
      <sz val="12"/>
      <name val="SimSun"/>
      <charset val="134"/>
    </font>
    <font>
      <sz val="16"/>
      <name val="宋体"/>
      <charset val="134"/>
      <scheme val="minor"/>
    </font>
    <font>
      <sz val="22"/>
      <name val="方正小标宋简体"/>
      <charset val="134"/>
    </font>
    <font>
      <sz val="12"/>
      <color rgb="FF000000"/>
      <name val="SimSun"/>
      <charset val="134"/>
    </font>
    <font>
      <sz val="11"/>
      <color rgb="FF000000"/>
      <name val="SimSun"/>
      <charset val="134"/>
    </font>
    <font>
      <sz val="12"/>
      <color rgb="FF000000"/>
      <name val="宋体"/>
      <charset val="134"/>
    </font>
    <font>
      <b/>
      <sz val="12"/>
      <name val="SimSun"/>
      <charset val="134"/>
    </font>
    <font>
      <b/>
      <sz val="9"/>
      <name val="宋体"/>
      <charset val="134"/>
    </font>
    <font>
      <b/>
      <sz val="9"/>
      <name val="SimSun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sz val="8"/>
      <name val="宋体"/>
      <charset val="134"/>
    </font>
    <font>
      <sz val="40"/>
      <color theme="1"/>
      <name val="宋体"/>
      <charset val="134"/>
      <scheme val="minor"/>
    </font>
    <font>
      <sz val="18"/>
      <color theme="1"/>
      <name val="楷体_GB2312"/>
      <charset val="134"/>
    </font>
    <font>
      <sz val="40"/>
      <color theme="1"/>
      <name val="方正小标宋简体"/>
      <charset val="134"/>
    </font>
    <font>
      <sz val="28"/>
      <color theme="1"/>
      <name val="楷体"/>
      <charset val="134"/>
    </font>
    <font>
      <sz val="26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5" borderId="26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7" fillId="0" borderId="28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6" borderId="29" applyNumberFormat="0" applyAlignment="0" applyProtection="0">
      <alignment vertical="center"/>
    </xf>
    <xf numFmtId="0" fontId="49" fillId="7" borderId="30" applyNumberFormat="0" applyAlignment="0" applyProtection="0">
      <alignment vertical="center"/>
    </xf>
    <xf numFmtId="0" fontId="50" fillId="7" borderId="29" applyNumberFormat="0" applyAlignment="0" applyProtection="0">
      <alignment vertical="center"/>
    </xf>
    <xf numFmtId="0" fontId="51" fillId="8" borderId="31" applyNumberFormat="0" applyAlignment="0" applyProtection="0">
      <alignment vertical="center"/>
    </xf>
    <xf numFmtId="0" fontId="52" fillId="0" borderId="32" applyNumberFormat="0" applyFill="0" applyAlignment="0" applyProtection="0">
      <alignment vertical="center"/>
    </xf>
    <xf numFmtId="0" fontId="53" fillId="0" borderId="33" applyNumberFormat="0" applyFill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59" fillId="0" borderId="0">
      <alignment vertical="center"/>
    </xf>
  </cellStyleXfs>
  <cellXfs count="28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177" fontId="5" fillId="0" borderId="0" xfId="0" applyNumberFormat="1" applyFont="1" applyFill="1" applyAlignment="1">
      <alignment vertical="center"/>
    </xf>
    <xf numFmtId="177" fontId="6" fillId="0" borderId="0" xfId="0" applyNumberFormat="1" applyFont="1" applyFill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Alignment="1">
      <alignment vertical="center"/>
    </xf>
    <xf numFmtId="177" fontId="7" fillId="0" borderId="0" xfId="0" applyNumberFormat="1" applyFont="1" applyFill="1">
      <alignment vertical="center"/>
    </xf>
    <xf numFmtId="177" fontId="8" fillId="0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Fill="1" applyBorder="1" applyAlignment="1">
      <alignment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vertical="center" wrapText="1"/>
    </xf>
    <xf numFmtId="177" fontId="2" fillId="0" borderId="5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vertical="center" wrapText="1"/>
    </xf>
    <xf numFmtId="176" fontId="9" fillId="0" borderId="0" xfId="0" applyNumberFormat="1" applyFont="1" applyFill="1" applyBorder="1" applyAlignment="1">
      <alignment vertical="center" wrapText="1"/>
    </xf>
    <xf numFmtId="177" fontId="2" fillId="0" borderId="1" xfId="0" applyNumberFormat="1" applyFont="1" applyFill="1" applyBorder="1" applyAlignment="1">
      <alignment vertical="center" shrinkToFit="1"/>
    </xf>
    <xf numFmtId="4" fontId="9" fillId="0" borderId="1" xfId="0" applyNumberFormat="1" applyFont="1" applyFill="1" applyBorder="1" applyAlignment="1">
      <alignment vertical="center" wrapText="1"/>
    </xf>
    <xf numFmtId="176" fontId="9" fillId="0" borderId="1" xfId="0" applyNumberFormat="1" applyFont="1" applyFill="1" applyBorder="1" applyAlignment="1">
      <alignment vertical="center" wrapText="1"/>
    </xf>
    <xf numFmtId="177" fontId="2" fillId="0" borderId="6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vertical="center" wrapText="1"/>
    </xf>
    <xf numFmtId="176" fontId="2" fillId="0" borderId="3" xfId="0" applyNumberFormat="1" applyFont="1" applyFill="1" applyBorder="1" applyAlignment="1">
      <alignment vertical="center" wrapText="1"/>
    </xf>
    <xf numFmtId="4" fontId="2" fillId="0" borderId="3" xfId="0" applyNumberFormat="1" applyFont="1" applyFill="1" applyBorder="1" applyAlignment="1">
      <alignment vertical="center" wrapText="1"/>
    </xf>
    <xf numFmtId="176" fontId="9" fillId="0" borderId="5" xfId="0" applyNumberFormat="1" applyFont="1" applyFill="1" applyBorder="1" applyAlignment="1">
      <alignment vertical="center" wrapText="1"/>
    </xf>
    <xf numFmtId="176" fontId="9" fillId="0" borderId="3" xfId="0" applyNumberFormat="1" applyFont="1" applyFill="1" applyBorder="1" applyAlignment="1">
      <alignment vertical="center" wrapText="1"/>
    </xf>
    <xf numFmtId="4" fontId="9" fillId="0" borderId="3" xfId="0" applyNumberFormat="1" applyFont="1" applyFill="1" applyBorder="1" applyAlignment="1">
      <alignment vertical="center" wrapText="1"/>
    </xf>
    <xf numFmtId="177" fontId="2" fillId="0" borderId="0" xfId="0" applyNumberFormat="1" applyFont="1" applyFill="1" applyBorder="1" applyAlignment="1">
      <alignment horizontal="right" vertical="center" wrapText="1"/>
    </xf>
    <xf numFmtId="4" fontId="2" fillId="0" borderId="0" xfId="0" applyNumberFormat="1" applyFont="1" applyFill="1" applyBorder="1" applyAlignment="1">
      <alignment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vertical="center"/>
    </xf>
    <xf numFmtId="177" fontId="10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vertical="center"/>
    </xf>
    <xf numFmtId="177" fontId="6" fillId="0" borderId="0" xfId="0" applyNumberFormat="1" applyFont="1" applyFill="1" applyAlignment="1">
      <alignment horizontal="center" vertical="center"/>
    </xf>
    <xf numFmtId="0" fontId="11" fillId="0" borderId="0" xfId="0" applyFont="1" applyFill="1">
      <alignment vertical="center"/>
    </xf>
    <xf numFmtId="177" fontId="6" fillId="0" borderId="0" xfId="0" applyNumberFormat="1" applyFont="1" applyFill="1" applyAlignment="1">
      <alignment vertical="center" wrapText="1"/>
    </xf>
    <xf numFmtId="177" fontId="12" fillId="0" borderId="0" xfId="0" applyNumberFormat="1" applyFont="1" applyFill="1" applyBorder="1" applyAlignment="1" applyProtection="1">
      <alignment vertical="center"/>
      <protection hidden="1"/>
    </xf>
    <xf numFmtId="177" fontId="2" fillId="0" borderId="0" xfId="0" applyNumberFormat="1" applyFont="1" applyFill="1" applyBorder="1" applyAlignment="1">
      <alignment horizontal="left" vertical="center" wrapText="1"/>
    </xf>
    <xf numFmtId="177" fontId="2" fillId="0" borderId="7" xfId="0" applyNumberFormat="1" applyFont="1" applyFill="1" applyBorder="1" applyAlignment="1">
      <alignment horizontal="center" vertical="center" wrapText="1"/>
    </xf>
    <xf numFmtId="177" fontId="2" fillId="0" borderId="8" xfId="0" applyNumberFormat="1" applyFont="1" applyFill="1" applyBorder="1" applyAlignment="1">
      <alignment horizontal="center" vertical="center" wrapText="1"/>
    </xf>
    <xf numFmtId="177" fontId="13" fillId="0" borderId="3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vertical="center" shrinkToFit="1"/>
    </xf>
    <xf numFmtId="176" fontId="9" fillId="0" borderId="1" xfId="0" applyNumberFormat="1" applyFont="1" applyFill="1" applyBorder="1" applyAlignment="1">
      <alignment vertical="center" shrinkToFit="1"/>
    </xf>
    <xf numFmtId="4" fontId="9" fillId="0" borderId="7" xfId="0" applyNumberFormat="1" applyFont="1" applyFill="1" applyBorder="1" applyAlignment="1">
      <alignment vertical="center" shrinkToFit="1"/>
    </xf>
    <xf numFmtId="176" fontId="9" fillId="0" borderId="7" xfId="0" applyNumberFormat="1" applyFont="1" applyFill="1" applyBorder="1" applyAlignment="1">
      <alignment vertical="center" shrinkToFit="1"/>
    </xf>
    <xf numFmtId="4" fontId="9" fillId="0" borderId="3" xfId="0" applyNumberFormat="1" applyFont="1" applyFill="1" applyBorder="1" applyAlignment="1">
      <alignment vertical="center" shrinkToFit="1"/>
    </xf>
    <xf numFmtId="176" fontId="9" fillId="0" borderId="3" xfId="0" applyNumberFormat="1" applyFont="1" applyFill="1" applyBorder="1" applyAlignment="1">
      <alignment vertical="center" shrinkToFit="1"/>
    </xf>
    <xf numFmtId="4" fontId="9" fillId="0" borderId="0" xfId="0" applyNumberFormat="1" applyFont="1" applyFill="1" applyBorder="1" applyAlignment="1">
      <alignment vertical="center" shrinkToFit="1"/>
    </xf>
    <xf numFmtId="176" fontId="9" fillId="0" borderId="0" xfId="0" applyNumberFormat="1" applyFont="1" applyFill="1" applyBorder="1" applyAlignment="1">
      <alignment vertical="center" shrinkToFit="1"/>
    </xf>
    <xf numFmtId="177" fontId="2" fillId="0" borderId="3" xfId="0" applyNumberFormat="1" applyFont="1" applyFill="1" applyBorder="1" applyAlignment="1">
      <alignment vertical="center" shrinkToFit="1"/>
    </xf>
    <xf numFmtId="177" fontId="2" fillId="0" borderId="9" xfId="0" applyNumberFormat="1" applyFont="1" applyFill="1" applyBorder="1" applyAlignment="1">
      <alignment vertical="center" shrinkToFit="1"/>
    </xf>
    <xf numFmtId="177" fontId="2" fillId="0" borderId="10" xfId="0" applyNumberFormat="1" applyFont="1" applyFill="1" applyBorder="1" applyAlignment="1">
      <alignment horizontal="center" vertical="center" wrapText="1"/>
    </xf>
    <xf numFmtId="177" fontId="2" fillId="0" borderId="11" xfId="0" applyNumberFormat="1" applyFont="1" applyFill="1" applyBorder="1" applyAlignment="1">
      <alignment horizontal="center" vertical="center" wrapText="1"/>
    </xf>
    <xf numFmtId="177" fontId="2" fillId="0" borderId="12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shrinkToFit="1"/>
    </xf>
    <xf numFmtId="4" fontId="2" fillId="0" borderId="7" xfId="0" applyNumberFormat="1" applyFont="1" applyFill="1" applyBorder="1" applyAlignment="1">
      <alignment vertical="center" shrinkToFit="1"/>
    </xf>
    <xf numFmtId="4" fontId="2" fillId="0" borderId="3" xfId="0" applyNumberFormat="1" applyFont="1" applyFill="1" applyBorder="1" applyAlignment="1">
      <alignment vertical="center" shrinkToFit="1"/>
    </xf>
    <xf numFmtId="4" fontId="2" fillId="0" borderId="0" xfId="0" applyNumberFormat="1" applyFont="1" applyFill="1" applyBorder="1" applyAlignment="1">
      <alignment vertical="center" shrinkToFit="1"/>
    </xf>
    <xf numFmtId="4" fontId="9" fillId="0" borderId="9" xfId="0" applyNumberFormat="1" applyFont="1" applyFill="1" applyBorder="1" applyAlignment="1">
      <alignment vertical="center" shrinkToFit="1"/>
    </xf>
    <xf numFmtId="0" fontId="0" fillId="0" borderId="0" xfId="0" applyFill="1">
      <alignment vertical="center"/>
    </xf>
    <xf numFmtId="177" fontId="12" fillId="0" borderId="0" xfId="0" applyNumberFormat="1" applyFont="1" applyFill="1" applyBorder="1" applyAlignment="1" applyProtection="1">
      <alignment horizontal="right" vertical="center" wrapText="1"/>
      <protection hidden="1"/>
    </xf>
    <xf numFmtId="177" fontId="12" fillId="0" borderId="0" xfId="0" applyNumberFormat="1" applyFont="1" applyFill="1" applyBorder="1" applyAlignment="1" applyProtection="1">
      <alignment horizontal="right" vertical="center"/>
      <protection hidden="1"/>
    </xf>
    <xf numFmtId="0" fontId="2" fillId="0" borderId="5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12" fillId="0" borderId="3" xfId="0" applyNumberFormat="1" applyFont="1" applyFill="1" applyBorder="1" applyAlignment="1" applyProtection="1">
      <alignment vertical="center"/>
      <protection hidden="1"/>
    </xf>
    <xf numFmtId="177" fontId="12" fillId="0" borderId="3" xfId="0" applyNumberFormat="1" applyFont="1" applyFill="1" applyBorder="1" applyAlignment="1" applyProtection="1">
      <alignment horizontal="center" vertical="center" wrapText="1"/>
      <protection hidden="1"/>
    </xf>
    <xf numFmtId="4" fontId="4" fillId="0" borderId="1" xfId="0" applyNumberFormat="1" applyFont="1" applyFill="1" applyBorder="1" applyAlignment="1">
      <alignment vertical="center" shrinkToFit="1"/>
    </xf>
    <xf numFmtId="4" fontId="4" fillId="0" borderId="1" xfId="0" applyNumberFormat="1" applyFont="1" applyFill="1" applyBorder="1" applyAlignment="1">
      <alignment horizontal="right" vertical="center" shrinkToFit="1"/>
    </xf>
    <xf numFmtId="4" fontId="4" fillId="0" borderId="7" xfId="0" applyNumberFormat="1" applyFont="1" applyFill="1" applyBorder="1" applyAlignment="1">
      <alignment vertical="center" shrinkToFit="1"/>
    </xf>
    <xf numFmtId="0" fontId="4" fillId="0" borderId="5" xfId="0" applyFont="1" applyFill="1" applyBorder="1" applyAlignment="1">
      <alignment vertical="center" wrapText="1"/>
    </xf>
    <xf numFmtId="4" fontId="4" fillId="0" borderId="3" xfId="0" applyNumberFormat="1" applyFont="1" applyFill="1" applyBorder="1" applyAlignment="1">
      <alignment vertical="center" shrinkToFit="1"/>
    </xf>
    <xf numFmtId="177" fontId="12" fillId="0" borderId="3" xfId="0" applyNumberFormat="1" applyFont="1" applyFill="1" applyBorder="1" applyAlignment="1" applyProtection="1">
      <alignment horizontal="right" vertical="center"/>
      <protection hidden="1"/>
    </xf>
    <xf numFmtId="177" fontId="12" fillId="0" borderId="3" xfId="0" applyNumberFormat="1" applyFont="1" applyFill="1" applyBorder="1" applyAlignment="1" applyProtection="1">
      <alignment horizontal="right" vertical="center" shrinkToFit="1"/>
      <protection hidden="1"/>
    </xf>
    <xf numFmtId="0" fontId="2" fillId="0" borderId="4" xfId="0" applyFont="1" applyFill="1" applyBorder="1" applyAlignment="1">
      <alignment vertical="center" wrapText="1"/>
    </xf>
    <xf numFmtId="4" fontId="4" fillId="0" borderId="13" xfId="0" applyNumberFormat="1" applyFont="1" applyFill="1" applyBorder="1" applyAlignment="1">
      <alignment vertical="center" shrinkToFit="1"/>
    </xf>
    <xf numFmtId="177" fontId="2" fillId="0" borderId="13" xfId="0" applyNumberFormat="1" applyFont="1" applyFill="1" applyBorder="1" applyAlignment="1">
      <alignment vertical="center" wrapText="1"/>
    </xf>
    <xf numFmtId="177" fontId="2" fillId="0" borderId="13" xfId="0" applyNumberFormat="1" applyFont="1" applyFill="1" applyBorder="1" applyAlignment="1">
      <alignment vertical="center" shrinkToFit="1"/>
    </xf>
    <xf numFmtId="176" fontId="4" fillId="0" borderId="1" xfId="0" applyNumberFormat="1" applyFont="1" applyFill="1" applyBorder="1" applyAlignment="1">
      <alignment vertical="center" shrinkToFit="1"/>
    </xf>
    <xf numFmtId="176" fontId="4" fillId="0" borderId="12" xfId="0" applyNumberFormat="1" applyFont="1" applyFill="1" applyBorder="1" applyAlignment="1">
      <alignment vertical="center" shrinkToFit="1"/>
    </xf>
    <xf numFmtId="176" fontId="4" fillId="0" borderId="14" xfId="0" applyNumberFormat="1" applyFont="1" applyFill="1" applyBorder="1" applyAlignment="1">
      <alignment vertical="center" shrinkToFit="1"/>
    </xf>
    <xf numFmtId="177" fontId="2" fillId="0" borderId="9" xfId="0" applyNumberFormat="1" applyFont="1" applyFill="1" applyBorder="1" applyAlignment="1">
      <alignment vertical="center" wrapText="1"/>
    </xf>
    <xf numFmtId="176" fontId="4" fillId="0" borderId="9" xfId="0" applyNumberFormat="1" applyFont="1" applyFill="1" applyBorder="1" applyAlignment="1">
      <alignment vertical="center" shrinkToFit="1"/>
    </xf>
    <xf numFmtId="177" fontId="2" fillId="0" borderId="1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177" fontId="14" fillId="0" borderId="0" xfId="0" applyNumberFormat="1" applyFont="1" applyFill="1" applyBorder="1" applyAlignment="1" applyProtection="1">
      <alignment vertical="center"/>
      <protection hidden="1"/>
    </xf>
    <xf numFmtId="177" fontId="8" fillId="0" borderId="0" xfId="0" applyNumberFormat="1" applyFont="1" applyFill="1" applyAlignment="1" applyProtection="1">
      <alignment horizontal="center" vertical="center"/>
      <protection hidden="1"/>
    </xf>
    <xf numFmtId="177" fontId="12" fillId="0" borderId="15" xfId="0" applyNumberFormat="1" applyFont="1" applyFill="1" applyBorder="1" applyAlignment="1" applyProtection="1">
      <alignment vertical="center"/>
      <protection hidden="1"/>
    </xf>
    <xf numFmtId="177" fontId="12" fillId="0" borderId="16" xfId="0" applyNumberFormat="1" applyFont="1" applyFill="1" applyBorder="1" applyAlignment="1" applyProtection="1">
      <alignment horizontal="center" vertical="center"/>
      <protection hidden="1"/>
    </xf>
    <xf numFmtId="177" fontId="12" fillId="0" borderId="16" xfId="0" applyNumberFormat="1" applyFont="1" applyFill="1" applyBorder="1" applyAlignment="1" applyProtection="1">
      <alignment horizontal="center" vertical="center" wrapText="1"/>
      <protection hidden="1"/>
    </xf>
    <xf numFmtId="177" fontId="12" fillId="0" borderId="3" xfId="2" applyNumberFormat="1" applyFont="1" applyFill="1" applyBorder="1" applyAlignment="1" applyProtection="1">
      <alignment horizontal="center" vertical="center" wrapText="1"/>
      <protection hidden="1"/>
    </xf>
    <xf numFmtId="177" fontId="12" fillId="0" borderId="17" xfId="0" applyNumberFormat="1" applyFont="1" applyFill="1" applyBorder="1" applyAlignment="1" applyProtection="1">
      <alignment horizontal="center" vertical="center"/>
      <protection hidden="1"/>
    </xf>
    <xf numFmtId="177" fontId="12" fillId="0" borderId="17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>
      <alignment vertical="center" wrapText="1"/>
    </xf>
    <xf numFmtId="177" fontId="2" fillId="0" borderId="5" xfId="0" applyNumberFormat="1" applyFont="1" applyFill="1" applyBorder="1" applyAlignment="1">
      <alignment vertical="center" wrapText="1"/>
    </xf>
    <xf numFmtId="177" fontId="12" fillId="0" borderId="6" xfId="0" applyNumberFormat="1" applyFont="1" applyFill="1" applyBorder="1" applyAlignment="1" applyProtection="1">
      <alignment horizontal="center" vertical="center" wrapText="1"/>
      <protection hidden="1"/>
    </xf>
    <xf numFmtId="177" fontId="2" fillId="0" borderId="16" xfId="0" applyNumberFormat="1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177" fontId="12" fillId="0" borderId="18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18" xfId="0" applyFont="1" applyFill="1" applyBorder="1" applyAlignment="1">
      <alignment horizontal="right" vertical="center" wrapText="1"/>
    </xf>
    <xf numFmtId="177" fontId="12" fillId="0" borderId="18" xfId="0" applyNumberFormat="1" applyFont="1" applyFill="1" applyBorder="1" applyAlignment="1" applyProtection="1">
      <alignment vertical="center"/>
      <protection hidden="1"/>
    </xf>
    <xf numFmtId="177" fontId="10" fillId="0" borderId="3" xfId="0" applyNumberFormat="1" applyFont="1" applyFill="1" applyBorder="1" applyAlignment="1">
      <alignment horizontal="right" vertical="center"/>
    </xf>
    <xf numFmtId="177" fontId="10" fillId="0" borderId="18" xfId="0" applyNumberFormat="1" applyFont="1" applyFill="1" applyBorder="1" applyAlignment="1">
      <alignment horizontal="right" vertical="center"/>
    </xf>
    <xf numFmtId="177" fontId="10" fillId="0" borderId="16" xfId="0" applyNumberFormat="1" applyFont="1" applyFill="1" applyBorder="1" applyAlignment="1">
      <alignment horizontal="right" vertical="center"/>
    </xf>
    <xf numFmtId="177" fontId="10" fillId="0" borderId="19" xfId="0" applyNumberFormat="1" applyFont="1" applyFill="1" applyBorder="1" applyAlignment="1">
      <alignment horizontal="right" vertical="center"/>
    </xf>
    <xf numFmtId="177" fontId="12" fillId="0" borderId="20" xfId="0" applyNumberFormat="1" applyFont="1" applyFill="1" applyBorder="1" applyAlignment="1" applyProtection="1">
      <alignment vertical="center"/>
      <protection hidden="1"/>
    </xf>
    <xf numFmtId="177" fontId="12" fillId="0" borderId="21" xfId="0" applyNumberFormat="1" applyFont="1" applyFill="1" applyBorder="1" applyAlignment="1" applyProtection="1">
      <alignment vertical="center"/>
      <protection hidden="1"/>
    </xf>
    <xf numFmtId="177" fontId="15" fillId="0" borderId="0" xfId="0" applyNumberFormat="1" applyFont="1" applyFill="1" applyBorder="1" applyAlignment="1" applyProtection="1">
      <alignment vertical="center"/>
      <protection hidden="1"/>
    </xf>
    <xf numFmtId="177" fontId="16" fillId="0" borderId="0" xfId="0" applyNumberFormat="1" applyFont="1" applyFill="1" applyBorder="1" applyAlignment="1">
      <alignment vertical="center"/>
    </xf>
    <xf numFmtId="177" fontId="16" fillId="0" borderId="0" xfId="0" applyNumberFormat="1" applyFont="1" applyFill="1" applyBorder="1" applyAlignment="1">
      <alignment horizontal="right" vertical="center"/>
    </xf>
    <xf numFmtId="177" fontId="16" fillId="0" borderId="0" xfId="0" applyNumberFormat="1" applyFont="1" applyFill="1" applyAlignment="1">
      <alignment vertical="center"/>
    </xf>
    <xf numFmtId="177" fontId="17" fillId="0" borderId="0" xfId="0" applyNumberFormat="1" applyFont="1" applyFill="1" applyAlignment="1" applyProtection="1">
      <alignment horizontal="center" vertical="center"/>
      <protection hidden="1"/>
    </xf>
    <xf numFmtId="177" fontId="15" fillId="0" borderId="15" xfId="0" applyNumberFormat="1" applyFont="1" applyFill="1" applyBorder="1" applyAlignment="1" applyProtection="1">
      <alignment vertical="center"/>
      <protection hidden="1"/>
    </xf>
    <xf numFmtId="177" fontId="18" fillId="0" borderId="3" xfId="0" applyNumberFormat="1" applyFont="1" applyFill="1" applyBorder="1" applyAlignment="1" applyProtection="1">
      <alignment horizontal="center" vertical="center"/>
      <protection hidden="1"/>
    </xf>
    <xf numFmtId="177" fontId="18" fillId="0" borderId="6" xfId="0" applyNumberFormat="1" applyFont="1" applyFill="1" applyBorder="1" applyAlignment="1" applyProtection="1">
      <alignment horizontal="center" vertical="center"/>
      <protection hidden="1"/>
    </xf>
    <xf numFmtId="177" fontId="18" fillId="0" borderId="20" xfId="0" applyNumberFormat="1" applyFont="1" applyFill="1" applyBorder="1" applyAlignment="1" applyProtection="1">
      <alignment horizontal="center" vertical="center"/>
      <protection hidden="1"/>
    </xf>
    <xf numFmtId="177" fontId="18" fillId="0" borderId="18" xfId="0" applyNumberFormat="1" applyFont="1" applyFill="1" applyBorder="1" applyAlignment="1" applyProtection="1">
      <alignment horizontal="center" vertical="center"/>
      <protection hidden="1"/>
    </xf>
    <xf numFmtId="177" fontId="18" fillId="0" borderId="3" xfId="0" applyNumberFormat="1" applyFont="1" applyFill="1" applyBorder="1" applyAlignment="1" applyProtection="1">
      <alignment horizontal="center" vertical="center" wrapText="1"/>
      <protection hidden="1"/>
    </xf>
    <xf numFmtId="177" fontId="18" fillId="0" borderId="22" xfId="0" applyNumberFormat="1" applyFont="1" applyFill="1" applyBorder="1" applyAlignment="1" applyProtection="1">
      <alignment horizontal="center" vertical="center"/>
      <protection hidden="1"/>
    </xf>
    <xf numFmtId="177" fontId="19" fillId="3" borderId="6" xfId="0" applyNumberFormat="1" applyFont="1" applyFill="1" applyBorder="1" applyAlignment="1" applyProtection="1">
      <alignment horizontal="center" vertical="center" wrapText="1"/>
      <protection hidden="1"/>
    </xf>
    <xf numFmtId="177" fontId="19" fillId="3" borderId="3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5" xfId="0" applyFont="1" applyFill="1" applyBorder="1" applyAlignment="1">
      <alignment horizontal="center" vertical="center" wrapText="1"/>
    </xf>
    <xf numFmtId="177" fontId="20" fillId="0" borderId="3" xfId="0" applyNumberFormat="1" applyFont="1" applyFill="1" applyBorder="1" applyAlignment="1">
      <alignment horizontal="right" vertical="center" shrinkToFit="1"/>
    </xf>
    <xf numFmtId="177" fontId="20" fillId="3" borderId="6" xfId="0" applyNumberFormat="1" applyFont="1" applyFill="1" applyBorder="1" applyAlignment="1">
      <alignment horizontal="right" vertical="center" shrinkToFit="1"/>
    </xf>
    <xf numFmtId="177" fontId="20" fillId="3" borderId="3" xfId="0" applyNumberFormat="1" applyFont="1" applyFill="1" applyBorder="1" applyAlignment="1">
      <alignment horizontal="right" vertical="center" shrinkToFit="1"/>
    </xf>
    <xf numFmtId="177" fontId="16" fillId="0" borderId="3" xfId="0" applyNumberFormat="1" applyFont="1" applyFill="1" applyBorder="1" applyAlignment="1">
      <alignment vertical="center"/>
    </xf>
    <xf numFmtId="177" fontId="20" fillId="0" borderId="5" xfId="0" applyNumberFormat="1" applyFont="1" applyFill="1" applyBorder="1" applyAlignment="1">
      <alignment horizontal="center" vertical="center" wrapText="1"/>
    </xf>
    <xf numFmtId="177" fontId="20" fillId="0" borderId="9" xfId="0" applyNumberFormat="1" applyFont="1" applyFill="1" applyBorder="1" applyAlignment="1">
      <alignment horizontal="right" vertical="center" shrinkToFit="1"/>
    </xf>
    <xf numFmtId="177" fontId="20" fillId="3" borderId="4" xfId="0" applyNumberFormat="1" applyFont="1" applyFill="1" applyBorder="1" applyAlignment="1">
      <alignment horizontal="right" vertical="center" shrinkToFit="1"/>
    </xf>
    <xf numFmtId="177" fontId="20" fillId="0" borderId="1" xfId="0" applyNumberFormat="1" applyFont="1" applyFill="1" applyBorder="1" applyAlignment="1">
      <alignment horizontal="right" vertical="center" shrinkToFit="1"/>
    </xf>
    <xf numFmtId="177" fontId="20" fillId="3" borderId="5" xfId="0" applyNumberFormat="1" applyFont="1" applyFill="1" applyBorder="1" applyAlignment="1">
      <alignment horizontal="right" vertical="center" shrinkToFit="1"/>
    </xf>
    <xf numFmtId="177" fontId="20" fillId="0" borderId="1" xfId="0" applyNumberFormat="1" applyFont="1" applyFill="1" applyBorder="1" applyAlignment="1">
      <alignment horizontal="center" vertical="center" wrapText="1"/>
    </xf>
    <xf numFmtId="177" fontId="21" fillId="0" borderId="1" xfId="0" applyNumberFormat="1" applyFont="1" applyFill="1" applyBorder="1" applyAlignment="1">
      <alignment horizontal="right" vertical="center" shrinkToFit="1"/>
    </xf>
    <xf numFmtId="177" fontId="21" fillId="3" borderId="5" xfId="0" applyNumberFormat="1" applyFont="1" applyFill="1" applyBorder="1" applyAlignment="1">
      <alignment horizontal="right" vertical="center" wrapText="1" shrinkToFit="1"/>
    </xf>
    <xf numFmtId="177" fontId="20" fillId="3" borderId="5" xfId="0" applyNumberFormat="1" applyFont="1" applyFill="1" applyBorder="1" applyAlignment="1">
      <alignment horizontal="right" vertical="center" wrapText="1" shrinkToFit="1"/>
    </xf>
    <xf numFmtId="177" fontId="21" fillId="3" borderId="5" xfId="0" applyNumberFormat="1" applyFont="1" applyFill="1" applyBorder="1" applyAlignment="1">
      <alignment horizontal="right" vertical="center" shrinkToFit="1"/>
    </xf>
    <xf numFmtId="177" fontId="21" fillId="3" borderId="5" xfId="0" applyNumberFormat="1" applyFont="1" applyFill="1" applyBorder="1" applyAlignment="1">
      <alignment horizontal="right" vertical="center"/>
    </xf>
    <xf numFmtId="177" fontId="20" fillId="0" borderId="7" xfId="0" applyNumberFormat="1" applyFont="1" applyFill="1" applyBorder="1" applyAlignment="1">
      <alignment horizontal="center" vertical="center" wrapText="1"/>
    </xf>
    <xf numFmtId="177" fontId="21" fillId="3" borderId="1" xfId="0" applyNumberFormat="1" applyFont="1" applyFill="1" applyBorder="1" applyAlignment="1">
      <alignment horizontal="right" vertical="center" shrinkToFit="1"/>
    </xf>
    <xf numFmtId="177" fontId="20" fillId="0" borderId="3" xfId="0" applyNumberFormat="1" applyFont="1" applyFill="1" applyBorder="1" applyAlignment="1">
      <alignment horizontal="center" vertical="center" wrapText="1"/>
    </xf>
    <xf numFmtId="177" fontId="20" fillId="3" borderId="10" xfId="0" applyNumberFormat="1" applyFont="1" applyFill="1" applyBorder="1" applyAlignment="1">
      <alignment horizontal="right" vertical="center" shrinkToFit="1"/>
    </xf>
    <xf numFmtId="177" fontId="7" fillId="0" borderId="0" xfId="0" applyNumberFormat="1" applyFont="1" applyFill="1" applyAlignment="1">
      <alignment vertical="center"/>
    </xf>
    <xf numFmtId="177" fontId="22" fillId="0" borderId="0" xfId="0" applyNumberFormat="1" applyFont="1" applyFill="1" applyAlignment="1" applyProtection="1">
      <alignment horizontal="center" vertical="center"/>
      <protection hidden="1"/>
    </xf>
    <xf numFmtId="177" fontId="14" fillId="0" borderId="15" xfId="0" applyNumberFormat="1" applyFont="1" applyFill="1" applyBorder="1" applyAlignment="1" applyProtection="1">
      <alignment vertical="center"/>
      <protection hidden="1"/>
    </xf>
    <xf numFmtId="177" fontId="12" fillId="0" borderId="0" xfId="0" applyNumberFormat="1" applyFont="1" applyFill="1" applyBorder="1" applyAlignment="1" applyProtection="1">
      <alignment horizontal="center" vertical="center"/>
      <protection hidden="1"/>
    </xf>
    <xf numFmtId="177" fontId="19" fillId="0" borderId="23" xfId="0" applyNumberFormat="1" applyFont="1" applyFill="1" applyBorder="1" applyAlignment="1" applyProtection="1">
      <alignment horizontal="center" vertical="center"/>
      <protection hidden="1"/>
    </xf>
    <xf numFmtId="177" fontId="19" fillId="0" borderId="6" xfId="0" applyNumberFormat="1" applyFont="1" applyFill="1" applyBorder="1" applyAlignment="1" applyProtection="1">
      <alignment horizontal="center" vertical="center"/>
      <protection hidden="1"/>
    </xf>
    <xf numFmtId="177" fontId="19" fillId="0" borderId="20" xfId="0" applyNumberFormat="1" applyFont="1" applyFill="1" applyBorder="1" applyAlignment="1" applyProtection="1">
      <alignment horizontal="center" vertical="center"/>
      <protection hidden="1"/>
    </xf>
    <xf numFmtId="177" fontId="19" fillId="0" borderId="3" xfId="0" applyNumberFormat="1" applyFont="1" applyFill="1" applyBorder="1" applyAlignment="1" applyProtection="1">
      <alignment horizontal="center" vertical="center"/>
      <protection hidden="1"/>
    </xf>
    <xf numFmtId="177" fontId="19" fillId="0" borderId="24" xfId="0" applyNumberFormat="1" applyFont="1" applyFill="1" applyBorder="1" applyAlignment="1" applyProtection="1">
      <alignment horizontal="center" vertical="center"/>
      <protection hidden="1"/>
    </xf>
    <xf numFmtId="177" fontId="19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23" fillId="0" borderId="5" xfId="0" applyFont="1" applyFill="1" applyBorder="1" applyAlignment="1">
      <alignment horizontal="center" vertical="center" wrapText="1"/>
    </xf>
    <xf numFmtId="177" fontId="23" fillId="0" borderId="3" xfId="0" applyNumberFormat="1" applyFont="1" applyFill="1" applyBorder="1" applyAlignment="1">
      <alignment horizontal="right" vertical="center" shrinkToFit="1"/>
    </xf>
    <xf numFmtId="177" fontId="23" fillId="3" borderId="3" xfId="0" applyNumberFormat="1" applyFont="1" applyFill="1" applyBorder="1" applyAlignment="1">
      <alignment horizontal="right" vertical="center" shrinkToFit="1"/>
    </xf>
    <xf numFmtId="0" fontId="23" fillId="0" borderId="1" xfId="0" applyFont="1" applyFill="1" applyBorder="1" applyAlignment="1">
      <alignment vertical="center" wrapText="1"/>
    </xf>
    <xf numFmtId="177" fontId="23" fillId="0" borderId="9" xfId="0" applyNumberFormat="1" applyFont="1" applyFill="1" applyBorder="1" applyAlignment="1">
      <alignment horizontal="right" vertical="center" shrinkToFit="1"/>
    </xf>
    <xf numFmtId="177" fontId="23" fillId="3" borderId="9" xfId="0" applyNumberFormat="1" applyFont="1" applyFill="1" applyBorder="1" applyAlignment="1">
      <alignment horizontal="right" vertical="center" shrinkToFit="1"/>
    </xf>
    <xf numFmtId="177" fontId="14" fillId="0" borderId="0" xfId="0" applyNumberFormat="1" applyFont="1" applyFill="1" applyBorder="1" applyAlignment="1" applyProtection="1">
      <alignment horizontal="right" vertical="center" shrinkToFit="1"/>
      <protection hidden="1"/>
    </xf>
    <xf numFmtId="177" fontId="14" fillId="0" borderId="3" xfId="0" applyNumberFormat="1" applyFont="1" applyFill="1" applyBorder="1" applyAlignment="1" applyProtection="1">
      <alignment horizontal="right" vertical="center" shrinkToFit="1"/>
      <protection hidden="1"/>
    </xf>
    <xf numFmtId="177" fontId="24" fillId="0" borderId="0" xfId="0" applyNumberFormat="1" applyFont="1" applyFill="1" applyBorder="1" applyAlignment="1">
      <alignment vertical="center"/>
    </xf>
    <xf numFmtId="177" fontId="25" fillId="0" borderId="0" xfId="0" applyNumberFormat="1" applyFont="1" applyFill="1" applyAlignment="1" applyProtection="1">
      <alignment horizontal="center" vertical="center"/>
      <protection hidden="1"/>
    </xf>
    <xf numFmtId="177" fontId="16" fillId="0" borderId="0" xfId="0" applyNumberFormat="1" applyFont="1" applyFill="1">
      <alignment vertical="center"/>
    </xf>
    <xf numFmtId="177" fontId="26" fillId="3" borderId="9" xfId="0" applyNumberFormat="1" applyFont="1" applyFill="1" applyBorder="1" applyAlignment="1">
      <alignment horizontal="right" vertical="center" shrinkToFit="1"/>
    </xf>
    <xf numFmtId="177" fontId="26" fillId="0" borderId="9" xfId="0" applyNumberFormat="1" applyFont="1" applyFill="1" applyBorder="1" applyAlignment="1">
      <alignment horizontal="right" vertical="center" shrinkToFit="1"/>
    </xf>
    <xf numFmtId="177" fontId="23" fillId="3" borderId="1" xfId="0" applyNumberFormat="1" applyFont="1" applyFill="1" applyBorder="1" applyAlignment="1">
      <alignment horizontal="right" vertical="center" shrinkToFit="1"/>
    </xf>
    <xf numFmtId="177" fontId="23" fillId="0" borderId="1" xfId="0" applyNumberFormat="1" applyFont="1" applyFill="1" applyBorder="1" applyAlignment="1">
      <alignment horizontal="right" vertical="center" shrinkToFit="1"/>
    </xf>
    <xf numFmtId="177" fontId="23" fillId="0" borderId="12" xfId="0" applyNumberFormat="1" applyFont="1" applyFill="1" applyBorder="1" applyAlignment="1">
      <alignment horizontal="right" vertical="center" shrinkToFit="1"/>
    </xf>
    <xf numFmtId="177" fontId="26" fillId="0" borderId="1" xfId="0" applyNumberFormat="1" applyFont="1" applyFill="1" applyBorder="1" applyAlignment="1">
      <alignment horizontal="right" vertical="center" shrinkToFit="1"/>
    </xf>
    <xf numFmtId="177" fontId="26" fillId="0" borderId="1" xfId="0" applyNumberFormat="1" applyFont="1" applyFill="1" applyBorder="1" applyAlignment="1">
      <alignment vertical="center" shrinkToFit="1"/>
    </xf>
    <xf numFmtId="177" fontId="27" fillId="0" borderId="1" xfId="0" applyNumberFormat="1" applyFont="1" applyFill="1" applyBorder="1" applyAlignment="1">
      <alignment horizontal="right" vertical="center" shrinkToFit="1"/>
    </xf>
    <xf numFmtId="177" fontId="28" fillId="0" borderId="1" xfId="0" applyNumberFormat="1" applyFont="1" applyFill="1" applyBorder="1" applyAlignment="1">
      <alignment horizontal="right" vertical="center" shrinkToFit="1"/>
    </xf>
    <xf numFmtId="177" fontId="23" fillId="0" borderId="7" xfId="0" applyNumberFormat="1" applyFont="1" applyFill="1" applyBorder="1" applyAlignment="1">
      <alignment horizontal="right" vertical="center" shrinkToFit="1"/>
    </xf>
    <xf numFmtId="177" fontId="14" fillId="3" borderId="0" xfId="0" applyNumberFormat="1" applyFont="1" applyFill="1" applyBorder="1" applyAlignment="1" applyProtection="1">
      <alignment horizontal="right" vertical="center" shrinkToFit="1"/>
      <protection hidden="1"/>
    </xf>
    <xf numFmtId="177" fontId="14" fillId="3" borderId="3" xfId="0" applyNumberFormat="1" applyFont="1" applyFill="1" applyBorder="1" applyAlignment="1" applyProtection="1">
      <alignment horizontal="right" vertical="center" shrinkToFit="1"/>
      <protection hidden="1"/>
    </xf>
    <xf numFmtId="4" fontId="23" fillId="3" borderId="13" xfId="0" applyNumberFormat="1" applyFont="1" applyFill="1" applyBorder="1" applyAlignment="1">
      <alignment horizontal="right" vertical="center" shrinkToFit="1"/>
    </xf>
    <xf numFmtId="4" fontId="23" fillId="0" borderId="13" xfId="0" applyNumberFormat="1" applyFont="1" applyFill="1" applyBorder="1" applyAlignment="1">
      <alignment horizontal="right" vertical="center" shrinkToFit="1"/>
    </xf>
    <xf numFmtId="4" fontId="23" fillId="3" borderId="3" xfId="0" applyNumberFormat="1" applyFont="1" applyFill="1" applyBorder="1" applyAlignment="1">
      <alignment horizontal="right" vertical="center" shrinkToFit="1"/>
    </xf>
    <xf numFmtId="4" fontId="23" fillId="0" borderId="3" xfId="0" applyNumberFormat="1" applyFont="1" applyFill="1" applyBorder="1" applyAlignment="1">
      <alignment horizontal="right" vertical="center" shrinkToFit="1"/>
    </xf>
    <xf numFmtId="177" fontId="19" fillId="0" borderId="18" xfId="0" applyNumberFormat="1" applyFont="1" applyFill="1" applyBorder="1" applyAlignment="1" applyProtection="1">
      <alignment horizontal="center" vertical="center"/>
      <protection hidden="1"/>
    </xf>
    <xf numFmtId="177" fontId="19" fillId="0" borderId="16" xfId="0" applyNumberFormat="1" applyFont="1" applyFill="1" applyBorder="1" applyAlignment="1" applyProtection="1">
      <alignment horizontal="center" vertical="center" wrapText="1"/>
      <protection hidden="1"/>
    </xf>
    <xf numFmtId="177" fontId="19" fillId="0" borderId="13" xfId="0" applyNumberFormat="1" applyFont="1" applyFill="1" applyBorder="1" applyAlignment="1" applyProtection="1">
      <alignment horizontal="center" vertical="center" wrapText="1"/>
      <protection hidden="1"/>
    </xf>
    <xf numFmtId="0" fontId="29" fillId="0" borderId="3" xfId="0" applyNumberFormat="1" applyFont="1" applyFill="1" applyBorder="1" applyAlignment="1">
      <alignment horizontal="center" vertical="center" shrinkToFit="1"/>
    </xf>
    <xf numFmtId="177" fontId="14" fillId="0" borderId="0" xfId="0" applyNumberFormat="1" applyFont="1" applyFill="1" applyBorder="1" applyAlignment="1" applyProtection="1">
      <alignment horizontal="center" vertical="center" shrinkToFit="1"/>
      <protection hidden="1"/>
    </xf>
    <xf numFmtId="177" fontId="19" fillId="0" borderId="0" xfId="0" applyNumberFormat="1" applyFont="1" applyFill="1" applyBorder="1" applyAlignment="1" applyProtection="1">
      <alignment horizontal="center" vertical="center" shrinkToFit="1"/>
      <protection hidden="1"/>
    </xf>
    <xf numFmtId="0" fontId="29" fillId="0" borderId="3" xfId="0" applyNumberFormat="1" applyFont="1" applyFill="1" applyBorder="1" applyAlignment="1">
      <alignment horizontal="right" vertical="center" shrinkToFit="1"/>
    </xf>
    <xf numFmtId="177" fontId="23" fillId="4" borderId="3" xfId="0" applyNumberFormat="1" applyFont="1" applyFill="1" applyBorder="1" applyAlignment="1">
      <alignment horizontal="right" vertical="center" shrinkToFit="1"/>
    </xf>
    <xf numFmtId="10" fontId="24" fillId="0" borderId="0" xfId="0" applyNumberFormat="1" applyFont="1" applyFill="1" applyBorder="1" applyAlignment="1">
      <alignment vertical="center"/>
    </xf>
    <xf numFmtId="177" fontId="23" fillId="4" borderId="9" xfId="0" applyNumberFormat="1" applyFont="1" applyFill="1" applyBorder="1" applyAlignment="1">
      <alignment horizontal="right" vertical="center" shrinkToFit="1"/>
    </xf>
    <xf numFmtId="177" fontId="23" fillId="4" borderId="1" xfId="0" applyNumberFormat="1" applyFont="1" applyFill="1" applyBorder="1" applyAlignment="1">
      <alignment horizontal="right" vertical="center" shrinkToFit="1"/>
    </xf>
    <xf numFmtId="177" fontId="23" fillId="4" borderId="7" xfId="0" applyNumberFormat="1" applyFont="1" applyFill="1" applyBorder="1" applyAlignment="1">
      <alignment horizontal="right" vertical="center" shrinkToFit="1"/>
    </xf>
    <xf numFmtId="177" fontId="14" fillId="4" borderId="0" xfId="0" applyNumberFormat="1" applyFont="1" applyFill="1" applyBorder="1" applyAlignment="1" applyProtection="1">
      <alignment horizontal="right" vertical="center" shrinkToFit="1"/>
      <protection hidden="1"/>
    </xf>
    <xf numFmtId="177" fontId="14" fillId="4" borderId="3" xfId="0" applyNumberFormat="1" applyFont="1" applyFill="1" applyBorder="1" applyAlignment="1" applyProtection="1">
      <alignment horizontal="right" vertical="center" shrinkToFit="1"/>
      <protection hidden="1"/>
    </xf>
    <xf numFmtId="4" fontId="23" fillId="4" borderId="13" xfId="0" applyNumberFormat="1" applyFont="1" applyFill="1" applyBorder="1" applyAlignment="1">
      <alignment horizontal="right" vertical="center" shrinkToFit="1"/>
    </xf>
    <xf numFmtId="10" fontId="12" fillId="0" borderId="0" xfId="0" applyNumberFormat="1" applyFont="1" applyFill="1" applyBorder="1" applyAlignment="1" applyProtection="1">
      <alignment vertical="center"/>
      <protection hidden="1"/>
    </xf>
    <xf numFmtId="177" fontId="12" fillId="0" borderId="23" xfId="0" applyNumberFormat="1" applyFont="1" applyFill="1" applyBorder="1" applyAlignment="1" applyProtection="1">
      <alignment horizontal="center" vertical="center"/>
      <protection hidden="1"/>
    </xf>
    <xf numFmtId="177" fontId="12" fillId="0" borderId="21" xfId="0" applyNumberFormat="1" applyFont="1" applyFill="1" applyBorder="1" applyAlignment="1" applyProtection="1">
      <alignment horizontal="center" vertical="center"/>
      <protection hidden="1"/>
    </xf>
    <xf numFmtId="177" fontId="12" fillId="0" borderId="20" xfId="0" applyNumberFormat="1" applyFont="1" applyFill="1" applyBorder="1" applyAlignment="1" applyProtection="1">
      <alignment horizontal="center" vertical="center"/>
      <protection hidden="1"/>
    </xf>
    <xf numFmtId="177" fontId="12" fillId="0" borderId="3" xfId="0" applyNumberFormat="1" applyFont="1" applyFill="1" applyBorder="1" applyAlignment="1" applyProtection="1">
      <alignment horizontal="center" vertical="center"/>
      <protection hidden="1"/>
    </xf>
    <xf numFmtId="177" fontId="12" fillId="0" borderId="19" xfId="0" applyNumberFormat="1" applyFont="1" applyFill="1" applyBorder="1" applyAlignment="1" applyProtection="1">
      <alignment horizontal="center" vertical="center" wrapText="1"/>
      <protection hidden="1"/>
    </xf>
    <xf numFmtId="177" fontId="12" fillId="0" borderId="13" xfId="0" applyNumberFormat="1" applyFont="1" applyFill="1" applyBorder="1" applyAlignment="1" applyProtection="1">
      <alignment horizontal="center" vertical="center"/>
      <protection hidden="1"/>
    </xf>
    <xf numFmtId="177" fontId="2" fillId="0" borderId="9" xfId="0" applyNumberFormat="1" applyFont="1" applyFill="1" applyBorder="1" applyAlignment="1">
      <alignment horizontal="right" vertical="center" shrinkToFit="1"/>
    </xf>
    <xf numFmtId="177" fontId="2" fillId="0" borderId="7" xfId="0" applyNumberFormat="1" applyFont="1" applyFill="1" applyBorder="1" applyAlignment="1">
      <alignment vertical="center" shrinkToFit="1"/>
    </xf>
    <xf numFmtId="177" fontId="12" fillId="0" borderId="0" xfId="0" applyNumberFormat="1" applyFont="1" applyFill="1" applyBorder="1" applyAlignment="1" applyProtection="1">
      <alignment horizontal="right" vertical="center" shrinkToFit="1"/>
      <protection hidden="1"/>
    </xf>
    <xf numFmtId="177" fontId="12" fillId="0" borderId="0" xfId="0" applyNumberFormat="1" applyFont="1" applyFill="1" applyBorder="1" applyAlignment="1" applyProtection="1">
      <alignment vertical="center" shrinkToFit="1"/>
      <protection hidden="1"/>
    </xf>
    <xf numFmtId="177" fontId="2" fillId="0" borderId="0" xfId="0" applyNumberFormat="1" applyFont="1" applyFill="1" applyBorder="1" applyAlignment="1">
      <alignment vertical="center" shrinkToFit="1"/>
    </xf>
    <xf numFmtId="177" fontId="12" fillId="0" borderId="3" xfId="0" applyNumberFormat="1" applyFont="1" applyFill="1" applyBorder="1" applyAlignment="1" applyProtection="1">
      <alignment vertical="center" shrinkToFit="1"/>
      <protection hidden="1"/>
    </xf>
    <xf numFmtId="177" fontId="2" fillId="0" borderId="3" xfId="0" applyNumberFormat="1" applyFont="1" applyFill="1" applyBorder="1" applyAlignment="1">
      <alignment horizontal="right" vertical="center" shrinkToFit="1"/>
    </xf>
    <xf numFmtId="0" fontId="2" fillId="0" borderId="3" xfId="0" applyFont="1" applyFill="1" applyBorder="1" applyAlignment="1">
      <alignment vertical="center" shrinkToFit="1"/>
    </xf>
    <xf numFmtId="4" fontId="2" fillId="0" borderId="5" xfId="0" applyNumberFormat="1" applyFont="1" applyFill="1" applyBorder="1" applyAlignment="1">
      <alignment vertical="center" shrinkToFit="1"/>
    </xf>
    <xf numFmtId="4" fontId="2" fillId="0" borderId="3" xfId="0" applyNumberFormat="1" applyFont="1" applyFill="1" applyBorder="1" applyAlignment="1">
      <alignment horizontal="right" vertical="center" shrinkToFit="1"/>
    </xf>
    <xf numFmtId="177" fontId="30" fillId="0" borderId="16" xfId="0" applyNumberFormat="1" applyFont="1" applyFill="1" applyBorder="1" applyAlignment="1" applyProtection="1">
      <alignment horizontal="center" vertical="center" wrapText="1"/>
      <protection hidden="1"/>
    </xf>
    <xf numFmtId="177" fontId="12" fillId="0" borderId="20" xfId="0" applyNumberFormat="1" applyFont="1" applyFill="1" applyBorder="1" applyAlignment="1" applyProtection="1">
      <alignment horizontal="center" vertical="center" wrapText="1"/>
      <protection hidden="1"/>
    </xf>
    <xf numFmtId="177" fontId="30" fillId="0" borderId="17" xfId="0" applyNumberFormat="1" applyFont="1" applyFill="1" applyBorder="1" applyAlignment="1" applyProtection="1">
      <alignment horizontal="center" vertical="center" wrapText="1"/>
      <protection hidden="1"/>
    </xf>
    <xf numFmtId="177" fontId="30" fillId="0" borderId="13" xfId="0" applyNumberFormat="1" applyFont="1" applyFill="1" applyBorder="1" applyAlignment="1" applyProtection="1">
      <alignment horizontal="center" vertical="center" wrapText="1"/>
      <protection hidden="1"/>
    </xf>
    <xf numFmtId="177" fontId="12" fillId="0" borderId="3" xfId="0" applyNumberFormat="1" applyFont="1" applyFill="1" applyBorder="1" applyAlignment="1" applyProtection="1">
      <alignment vertical="center" wrapText="1"/>
      <protection hidden="1"/>
    </xf>
    <xf numFmtId="177" fontId="31" fillId="0" borderId="1" xfId="0" applyNumberFormat="1" applyFont="1" applyFill="1" applyBorder="1" applyAlignment="1">
      <alignment horizontal="right" vertical="center" shrinkToFit="1"/>
    </xf>
    <xf numFmtId="177" fontId="31" fillId="0" borderId="1" xfId="0" applyNumberFormat="1" applyFont="1" applyFill="1" applyBorder="1" applyAlignment="1">
      <alignment vertical="center" shrinkToFit="1"/>
    </xf>
    <xf numFmtId="177" fontId="2" fillId="0" borderId="12" xfId="0" applyNumberFormat="1" applyFont="1" applyFill="1" applyBorder="1" applyAlignment="1">
      <alignment vertical="center" shrinkToFit="1"/>
    </xf>
    <xf numFmtId="177" fontId="30" fillId="0" borderId="0" xfId="0" applyNumberFormat="1" applyFont="1" applyFill="1" applyBorder="1" applyAlignment="1" applyProtection="1">
      <alignment vertical="center" shrinkToFit="1"/>
      <protection hidden="1"/>
    </xf>
    <xf numFmtId="177" fontId="31" fillId="0" borderId="3" xfId="0" applyNumberFormat="1" applyFont="1" applyFill="1" applyBorder="1" applyAlignment="1">
      <alignment horizontal="right" vertical="center" shrinkToFit="1"/>
    </xf>
    <xf numFmtId="177" fontId="30" fillId="0" borderId="0" xfId="0" applyNumberFormat="1" applyFont="1" applyFill="1" applyBorder="1" applyAlignment="1" applyProtection="1">
      <alignment horizontal="right" vertical="center" shrinkToFit="1"/>
      <protection hidden="1"/>
    </xf>
    <xf numFmtId="176" fontId="2" fillId="0" borderId="1" xfId="0" applyNumberFormat="1" applyFont="1" applyFill="1" applyBorder="1" applyAlignment="1">
      <alignment vertical="center" shrinkToFit="1"/>
    </xf>
    <xf numFmtId="4" fontId="2" fillId="0" borderId="1" xfId="0" applyNumberFormat="1" applyFont="1" applyFill="1" applyBorder="1" applyAlignment="1">
      <alignment horizontal="right" vertical="center" shrinkToFit="1"/>
    </xf>
    <xf numFmtId="177" fontId="12" fillId="0" borderId="19" xfId="0" applyNumberFormat="1" applyFont="1" applyFill="1" applyBorder="1" applyAlignment="1" applyProtection="1">
      <alignment horizontal="center" vertical="center"/>
      <protection hidden="1"/>
    </xf>
    <xf numFmtId="177" fontId="14" fillId="0" borderId="0" xfId="0" applyNumberFormat="1" applyFont="1" applyFill="1" applyBorder="1" applyAlignment="1" applyProtection="1">
      <alignment horizontal="center" vertical="center"/>
      <protection hidden="1"/>
    </xf>
    <xf numFmtId="177" fontId="8" fillId="0" borderId="0" xfId="0" applyNumberFormat="1" applyFont="1" applyFill="1" applyBorder="1" applyAlignment="1" applyProtection="1">
      <alignment horizontal="center" vertical="center"/>
      <protection hidden="1"/>
    </xf>
    <xf numFmtId="177" fontId="18" fillId="0" borderId="0" xfId="0" applyNumberFormat="1" applyFont="1" applyFill="1" applyBorder="1" applyAlignment="1" applyProtection="1">
      <alignment horizontal="center" vertical="center"/>
      <protection hidden="1"/>
    </xf>
    <xf numFmtId="177" fontId="30" fillId="0" borderId="0" xfId="0" applyNumberFormat="1" applyFont="1" applyFill="1" applyBorder="1" applyAlignment="1" applyProtection="1">
      <alignment horizontal="center" vertical="center"/>
      <protection hidden="1"/>
    </xf>
    <xf numFmtId="177" fontId="14" fillId="0" borderId="3" xfId="0" applyNumberFormat="1" applyFont="1" applyFill="1" applyBorder="1" applyAlignment="1" applyProtection="1">
      <alignment horizontal="center" vertical="center"/>
      <protection hidden="1"/>
    </xf>
    <xf numFmtId="177" fontId="14" fillId="0" borderId="3" xfId="0" applyNumberFormat="1" applyFont="1" applyFill="1" applyBorder="1" applyAlignment="1" applyProtection="1">
      <alignment horizontal="center" vertical="center" wrapText="1"/>
      <protection hidden="1"/>
    </xf>
    <xf numFmtId="177" fontId="14" fillId="0" borderId="13" xfId="0" applyNumberFormat="1" applyFont="1" applyFill="1" applyBorder="1" applyAlignment="1" applyProtection="1">
      <alignment horizontal="right" vertical="center" shrinkToFit="1"/>
      <protection hidden="1"/>
    </xf>
    <xf numFmtId="49" fontId="14" fillId="0" borderId="3" xfId="0" applyNumberFormat="1" applyFont="1" applyFill="1" applyBorder="1" applyAlignment="1" applyProtection="1">
      <alignment horizontal="center" vertical="center"/>
      <protection hidden="1"/>
    </xf>
    <xf numFmtId="177" fontId="14" fillId="0" borderId="3" xfId="0" applyNumberFormat="1" applyFont="1" applyFill="1" applyBorder="1" applyAlignment="1" applyProtection="1">
      <alignment horizontal="right" vertical="center"/>
      <protection hidden="1"/>
    </xf>
    <xf numFmtId="49" fontId="14" fillId="0" borderId="3" xfId="0" applyNumberFormat="1" applyFont="1" applyFill="1" applyBorder="1" applyAlignment="1" applyProtection="1">
      <alignment horizontal="center" vertical="center" wrapText="1"/>
      <protection hidden="1"/>
    </xf>
    <xf numFmtId="177" fontId="32" fillId="0" borderId="0" xfId="0" applyNumberFormat="1" applyFont="1" applyFill="1" applyBorder="1" applyAlignment="1">
      <alignment vertical="center"/>
    </xf>
    <xf numFmtId="177" fontId="33" fillId="0" borderId="0" xfId="0" applyNumberFormat="1" applyFont="1" applyFill="1" applyBorder="1" applyAlignment="1" applyProtection="1">
      <alignment horizontal="center" vertical="center"/>
      <protection hidden="1"/>
    </xf>
    <xf numFmtId="177" fontId="14" fillId="0" borderId="15" xfId="0" applyNumberFormat="1" applyFont="1" applyFill="1" applyBorder="1" applyAlignment="1" applyProtection="1">
      <alignment horizontal="center" vertical="center"/>
      <protection hidden="1"/>
    </xf>
    <xf numFmtId="177" fontId="14" fillId="0" borderId="16" xfId="0" applyNumberFormat="1" applyFont="1" applyFill="1" applyBorder="1" applyAlignment="1" applyProtection="1">
      <alignment horizontal="center" vertical="center" wrapText="1"/>
      <protection hidden="1"/>
    </xf>
    <xf numFmtId="177" fontId="14" fillId="0" borderId="16" xfId="0" applyNumberFormat="1" applyFont="1" applyFill="1" applyBorder="1" applyAlignment="1" applyProtection="1">
      <alignment horizontal="center" vertical="center"/>
      <protection hidden="1"/>
    </xf>
    <xf numFmtId="177" fontId="14" fillId="0" borderId="13" xfId="0" applyNumberFormat="1" applyFont="1" applyFill="1" applyBorder="1" applyAlignment="1" applyProtection="1">
      <alignment horizontal="center" vertical="center" wrapText="1"/>
      <protection hidden="1"/>
    </xf>
    <xf numFmtId="177" fontId="14" fillId="0" borderId="13" xfId="0" applyNumberFormat="1" applyFont="1" applyFill="1" applyBorder="1" applyAlignment="1" applyProtection="1">
      <alignment horizontal="center" vertical="center"/>
      <protection hidden="1"/>
    </xf>
    <xf numFmtId="177" fontId="12" fillId="0" borderId="0" xfId="0" applyNumberFormat="1" applyFont="1" applyFill="1" applyBorder="1" applyAlignment="1" applyProtection="1">
      <alignment vertical="center" wrapText="1"/>
      <protection hidden="1"/>
    </xf>
    <xf numFmtId="177" fontId="33" fillId="0" borderId="0" xfId="0" applyNumberFormat="1" applyFont="1" applyFill="1" applyBorder="1" applyAlignment="1" applyProtection="1">
      <alignment vertical="center"/>
      <protection hidden="1"/>
    </xf>
    <xf numFmtId="177" fontId="8" fillId="0" borderId="15" xfId="0" applyNumberFormat="1" applyFont="1" applyFill="1" applyBorder="1" applyAlignment="1" applyProtection="1">
      <alignment horizontal="center" vertical="center"/>
      <protection hidden="1"/>
    </xf>
    <xf numFmtId="177" fontId="12" fillId="0" borderId="13" xfId="0" applyNumberFormat="1" applyFont="1" applyFill="1" applyBorder="1" applyAlignment="1" applyProtection="1">
      <alignment horizontal="center" vertical="center" wrapText="1"/>
      <protection hidden="1"/>
    </xf>
    <xf numFmtId="177" fontId="34" fillId="0" borderId="3" xfId="0" applyNumberFormat="1" applyFont="1" applyFill="1" applyBorder="1" applyAlignment="1" applyProtection="1">
      <alignment horizontal="left" vertical="center"/>
      <protection hidden="1"/>
    </xf>
    <xf numFmtId="177" fontId="34" fillId="0" borderId="3" xfId="0" applyNumberFormat="1" applyFont="1" applyFill="1" applyBorder="1" applyAlignment="1" applyProtection="1">
      <alignment horizontal="right" vertical="center" shrinkToFit="1"/>
      <protection hidden="1"/>
    </xf>
    <xf numFmtId="177" fontId="34" fillId="0" borderId="3" xfId="0" applyNumberFormat="1" applyFont="1" applyFill="1" applyBorder="1" applyAlignment="1" applyProtection="1">
      <alignment vertical="center" wrapText="1"/>
      <protection hidden="1"/>
    </xf>
    <xf numFmtId="177" fontId="34" fillId="0" borderId="3" xfId="0" applyNumberFormat="1" applyFont="1" applyFill="1" applyBorder="1" applyAlignment="1" applyProtection="1">
      <alignment horizontal="left" vertical="center" wrapText="1"/>
      <protection hidden="1"/>
    </xf>
    <xf numFmtId="177" fontId="34" fillId="0" borderId="0" xfId="0" applyNumberFormat="1" applyFont="1" applyFill="1" applyBorder="1" applyAlignment="1" applyProtection="1">
      <alignment horizontal="left" vertical="center"/>
      <protection hidden="1"/>
    </xf>
    <xf numFmtId="177" fontId="34" fillId="0" borderId="0" xfId="0" applyNumberFormat="1" applyFont="1" applyFill="1" applyBorder="1" applyAlignment="1" applyProtection="1">
      <alignment horizontal="right" vertical="center" shrinkToFit="1"/>
      <protection hidden="1"/>
    </xf>
    <xf numFmtId="177" fontId="34" fillId="0" borderId="3" xfId="0" applyNumberFormat="1" applyFont="1" applyFill="1" applyBorder="1" applyAlignment="1" applyProtection="1">
      <alignment horizontal="right" vertical="center" wrapText="1" shrinkToFit="1"/>
      <protection hidden="1"/>
    </xf>
    <xf numFmtId="177" fontId="34" fillId="0" borderId="0" xfId="0" applyNumberFormat="1" applyFont="1" applyFill="1" applyBorder="1" applyAlignment="1" applyProtection="1">
      <alignment vertical="center"/>
      <protection hidden="1"/>
    </xf>
    <xf numFmtId="177" fontId="34" fillId="0" borderId="15" xfId="0" applyNumberFormat="1" applyFont="1" applyFill="1" applyBorder="1" applyAlignment="1" applyProtection="1">
      <alignment vertical="center" shrinkToFit="1"/>
      <protection hidden="1"/>
    </xf>
    <xf numFmtId="177" fontId="34" fillId="0" borderId="0" xfId="0" applyNumberFormat="1" applyFont="1" applyFill="1" applyBorder="1" applyAlignment="1" applyProtection="1">
      <alignment vertical="center" shrinkToFit="1"/>
      <protection hidden="1"/>
    </xf>
    <xf numFmtId="177" fontId="34" fillId="0" borderId="3" xfId="0" applyNumberFormat="1" applyFont="1" applyFill="1" applyBorder="1" applyAlignment="1" applyProtection="1">
      <alignment horizontal="center" vertical="center"/>
      <protection hidden="1"/>
    </xf>
    <xf numFmtId="177" fontId="34" fillId="0" borderId="3" xfId="0" applyNumberFormat="1" applyFont="1" applyFill="1" applyBorder="1" applyAlignment="1" applyProtection="1">
      <alignment vertical="center"/>
      <protection hidden="1"/>
    </xf>
    <xf numFmtId="177" fontId="34" fillId="0" borderId="0" xfId="0" applyNumberFormat="1" applyFont="1" applyFill="1" applyBorder="1" applyAlignment="1" applyProtection="1">
      <alignment horizontal="center" vertical="center"/>
      <protection hidden="1"/>
    </xf>
    <xf numFmtId="177" fontId="12" fillId="0" borderId="23" xfId="0" applyNumberFormat="1" applyFont="1" applyFill="1" applyBorder="1" applyAlignment="1" applyProtection="1">
      <alignment horizontal="center" vertical="center" wrapText="1"/>
      <protection hidden="1"/>
    </xf>
    <xf numFmtId="177" fontId="12" fillId="0" borderId="25" xfId="0" applyNumberFormat="1" applyFont="1" applyFill="1" applyBorder="1" applyAlignment="1" applyProtection="1">
      <alignment horizontal="center" vertical="center" wrapText="1"/>
      <protection hidden="1"/>
    </xf>
    <xf numFmtId="178" fontId="12" fillId="0" borderId="0" xfId="0" applyNumberFormat="1" applyFont="1" applyFill="1" applyBorder="1" applyAlignment="1" applyProtection="1">
      <alignment horizontal="right" vertical="center" shrinkToFit="1"/>
      <protection hidden="1"/>
    </xf>
    <xf numFmtId="177" fontId="7" fillId="0" borderId="0" xfId="0" applyNumberFormat="1" applyFont="1">
      <alignment vertical="center"/>
    </xf>
    <xf numFmtId="177" fontId="12" fillId="0" borderId="24" xfId="0" applyNumberFormat="1" applyFont="1" applyFill="1" applyBorder="1" applyAlignment="1" applyProtection="1">
      <alignment horizontal="center" vertical="center" wrapText="1"/>
      <protection hidden="1"/>
    </xf>
    <xf numFmtId="10" fontId="10" fillId="0" borderId="0" xfId="0" applyNumberFormat="1" applyFont="1" applyFill="1" applyBorder="1" applyAlignment="1">
      <alignment vertical="center"/>
    </xf>
    <xf numFmtId="0" fontId="35" fillId="0" borderId="0" xfId="0" applyFont="1">
      <alignment vertical="center"/>
    </xf>
    <xf numFmtId="0" fontId="36" fillId="0" borderId="0" xfId="0" applyFont="1" applyAlignment="1">
      <alignment horizontal="justify" vertic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_基数表（基层卫生院）_7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customXml" Target="../customXml/item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9:K18"/>
  <sheetViews>
    <sheetView topLeftCell="A4" workbookViewId="0">
      <selection activeCell="L11" sqref="L11"/>
    </sheetView>
  </sheetViews>
  <sheetFormatPr defaultColWidth="9" defaultRowHeight="13.5"/>
  <cols>
    <col min="5" max="5" width="12.1333333333333" customWidth="1"/>
  </cols>
  <sheetData>
    <row r="9" ht="22.5" spans="5:5">
      <c r="E9" s="284" t="s">
        <v>0</v>
      </c>
    </row>
    <row r="13" ht="34" customHeight="1"/>
    <row r="14" s="283" customFormat="1" ht="90" customHeight="1" spans="11:11">
      <c r="K14" s="285" t="s">
        <v>1</v>
      </c>
    </row>
    <row r="15" ht="60" customHeight="1" spans="11:11">
      <c r="K15" s="286" t="s">
        <v>2</v>
      </c>
    </row>
    <row r="16" ht="87" customHeight="1" spans="11:11">
      <c r="K16" s="287" t="s">
        <v>0</v>
      </c>
    </row>
    <row r="17" ht="60" customHeight="1" spans="11:11">
      <c r="K17" s="286" t="s">
        <v>3</v>
      </c>
    </row>
    <row r="18" ht="60" customHeight="1" spans="11:11">
      <c r="K18" s="287" t="s">
        <v>0</v>
      </c>
    </row>
  </sheetData>
  <pageMargins left="0.75" right="0.75" top="1" bottom="1" header="0.5" footer="0.5"/>
  <pageSetup paperSize="8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2"/>
  <sheetViews>
    <sheetView zoomScale="115" zoomScaleNormal="115" workbookViewId="0">
      <pane xSplit="1" ySplit="6" topLeftCell="B7" activePane="bottomRight" state="frozen"/>
      <selection/>
      <selection pane="topRight"/>
      <selection pane="bottomLeft"/>
      <selection pane="bottomRight" activeCell="R2" sqref="Q2:AC3"/>
    </sheetView>
  </sheetViews>
  <sheetFormatPr defaultColWidth="8.89166666666667" defaultRowHeight="14.25"/>
  <cols>
    <col min="1" max="1" width="14.5583333333333" style="20" customWidth="1"/>
    <col min="2" max="2" width="7.65" style="20" customWidth="1"/>
    <col min="3" max="3" width="6.71666666666667" style="20" customWidth="1"/>
    <col min="4" max="4" width="6.66666666666667" style="20" customWidth="1"/>
    <col min="5" max="5" width="7.13333333333333" style="20" customWidth="1"/>
    <col min="6" max="7" width="6.63333333333333" style="20" customWidth="1"/>
    <col min="8" max="8" width="6.13333333333333" style="20" customWidth="1"/>
    <col min="9" max="9" width="6.63333333333333" style="20" customWidth="1"/>
    <col min="10" max="10" width="6.13333333333333" style="20" customWidth="1"/>
    <col min="11" max="11" width="6.63333333333333" style="20" customWidth="1"/>
    <col min="12" max="12" width="6.13333333333333" style="20" customWidth="1"/>
    <col min="13" max="13" width="6.63333333333333" style="20" customWidth="1"/>
    <col min="14" max="16" width="6.13333333333333" style="20" customWidth="1"/>
    <col min="17" max="17" width="7.75" style="20" customWidth="1"/>
    <col min="18" max="18" width="7.38333333333333" style="20" customWidth="1"/>
    <col min="19" max="19" width="6.38333333333333" style="20" customWidth="1"/>
    <col min="20" max="20" width="7.38333333333333" style="20" customWidth="1"/>
    <col min="21" max="21" width="6.13333333333333" style="20" customWidth="1"/>
    <col min="22" max="22" width="7" style="20" customWidth="1"/>
    <col min="23" max="23" width="6.13333333333333" style="20" customWidth="1"/>
    <col min="24" max="24" width="7.08333333333333" style="20" customWidth="1"/>
    <col min="25" max="25" width="6.13333333333333" style="20" customWidth="1"/>
    <col min="26" max="26" width="6.88333333333333" style="20" customWidth="1"/>
    <col min="27" max="27" width="6.13333333333333" style="20" customWidth="1"/>
    <col min="28" max="28" width="7.25" style="20" customWidth="1"/>
    <col min="29" max="29" width="6.71666666666667" style="20" customWidth="1"/>
    <col min="30" max="31" width="8.89166666666667" style="20"/>
    <col min="32" max="32" width="10" style="101"/>
    <col min="33" max="16352" width="8.89166666666667" style="20"/>
    <col min="16353" max="16384" width="8.89166666666667" style="22"/>
  </cols>
  <sheetData>
    <row r="1" s="101" customFormat="1" ht="27.75" customHeight="1" spans="1:29">
      <c r="A1" s="102"/>
      <c r="B1" s="102" t="s">
        <v>113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</row>
    <row r="2" s="47" customFormat="1" ht="21" customHeight="1" spans="1:32">
      <c r="A2" s="103" t="s">
        <v>5</v>
      </c>
      <c r="AF2" s="101"/>
    </row>
    <row r="3" s="47" customFormat="1" ht="21" customHeight="1" spans="1:32">
      <c r="A3" s="104" t="s">
        <v>6</v>
      </c>
      <c r="B3" s="105" t="s">
        <v>114</v>
      </c>
      <c r="C3" s="105" t="s">
        <v>40</v>
      </c>
      <c r="D3" s="105" t="s">
        <v>41</v>
      </c>
      <c r="E3" s="82" t="s">
        <v>115</v>
      </c>
      <c r="F3" s="106" t="s">
        <v>116</v>
      </c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82" t="s">
        <v>117</v>
      </c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113" t="s">
        <v>118</v>
      </c>
      <c r="AE3" s="114" t="s">
        <v>119</v>
      </c>
      <c r="AF3" s="115" t="s">
        <v>120</v>
      </c>
    </row>
    <row r="4" s="47" customFormat="1" ht="15" customHeight="1" spans="1:32">
      <c r="A4" s="107"/>
      <c r="B4" s="108"/>
      <c r="C4" s="108"/>
      <c r="D4" s="108"/>
      <c r="E4" s="82"/>
      <c r="F4" s="82" t="s">
        <v>11</v>
      </c>
      <c r="G4" s="82" t="s">
        <v>121</v>
      </c>
      <c r="H4" s="82"/>
      <c r="I4" s="82"/>
      <c r="J4" s="82"/>
      <c r="K4" s="82"/>
      <c r="L4" s="82"/>
      <c r="M4" s="82"/>
      <c r="N4" s="82"/>
      <c r="O4" s="82"/>
      <c r="P4" s="82"/>
      <c r="Q4" s="82" t="s">
        <v>11</v>
      </c>
      <c r="R4" s="82" t="s">
        <v>121</v>
      </c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113"/>
      <c r="AE4" s="116"/>
      <c r="AF4" s="115"/>
    </row>
    <row r="5" s="47" customFormat="1" ht="21" customHeight="1" spans="1:32">
      <c r="A5" s="107"/>
      <c r="B5" s="108"/>
      <c r="C5" s="108"/>
      <c r="D5" s="108"/>
      <c r="E5" s="82"/>
      <c r="F5" s="82"/>
      <c r="G5" s="82" t="s">
        <v>122</v>
      </c>
      <c r="H5" s="82" t="s">
        <v>13</v>
      </c>
      <c r="I5" s="82" t="s">
        <v>123</v>
      </c>
      <c r="J5" s="82" t="s">
        <v>13</v>
      </c>
      <c r="K5" s="82" t="s">
        <v>124</v>
      </c>
      <c r="L5" s="82" t="s">
        <v>13</v>
      </c>
      <c r="M5" s="80" t="s">
        <v>125</v>
      </c>
      <c r="N5" s="82" t="s">
        <v>13</v>
      </c>
      <c r="O5" s="80" t="s">
        <v>60</v>
      </c>
      <c r="P5" s="111" t="s">
        <v>13</v>
      </c>
      <c r="Q5" s="82"/>
      <c r="R5" s="82" t="s">
        <v>122</v>
      </c>
      <c r="S5" s="82" t="s">
        <v>13</v>
      </c>
      <c r="T5" s="82" t="s">
        <v>126</v>
      </c>
      <c r="U5" s="82" t="s">
        <v>13</v>
      </c>
      <c r="V5" s="82" t="s">
        <v>123</v>
      </c>
      <c r="W5" s="82" t="s">
        <v>13</v>
      </c>
      <c r="X5" s="82" t="s">
        <v>124</v>
      </c>
      <c r="Y5" s="82" t="s">
        <v>13</v>
      </c>
      <c r="Z5" s="82" t="s">
        <v>127</v>
      </c>
      <c r="AA5" s="82" t="s">
        <v>13</v>
      </c>
      <c r="AB5" s="82" t="s">
        <v>128</v>
      </c>
      <c r="AC5" s="82" t="s">
        <v>13</v>
      </c>
      <c r="AD5" s="113"/>
      <c r="AE5" s="116"/>
      <c r="AF5" s="115"/>
    </row>
    <row r="6" s="47" customFormat="1" ht="33.75" customHeight="1" spans="1:32">
      <c r="A6" s="107"/>
      <c r="B6" s="108"/>
      <c r="C6" s="108"/>
      <c r="D6" s="108"/>
      <c r="E6" s="82"/>
      <c r="F6" s="82"/>
      <c r="G6" s="82"/>
      <c r="H6" s="82"/>
      <c r="I6" s="82"/>
      <c r="J6" s="82"/>
      <c r="K6" s="82"/>
      <c r="L6" s="82"/>
      <c r="M6" s="80"/>
      <c r="N6" s="82"/>
      <c r="O6" s="80"/>
      <c r="P6" s="111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113"/>
      <c r="AE6" s="116"/>
      <c r="AF6" s="115"/>
    </row>
    <row r="7" s="47" customFormat="1" ht="28" customHeight="1" spans="1:32">
      <c r="A7" s="80" t="s">
        <v>16</v>
      </c>
      <c r="B7" s="99">
        <v>842.81872836245</v>
      </c>
      <c r="C7" s="99">
        <v>8.1624036707173</v>
      </c>
      <c r="D7" s="99">
        <v>4.4796657542</v>
      </c>
      <c r="E7" s="99">
        <v>81.99719688331</v>
      </c>
      <c r="F7" s="99">
        <v>203.562330192158</v>
      </c>
      <c r="G7" s="99">
        <v>68.0867652454904</v>
      </c>
      <c r="H7" s="99">
        <v>33.4476251972643</v>
      </c>
      <c r="I7" s="99">
        <v>15.21120057144</v>
      </c>
      <c r="J7" s="99">
        <v>7.47250267624714</v>
      </c>
      <c r="K7" s="99">
        <v>36.7318145572538</v>
      </c>
      <c r="L7" s="99">
        <v>18.0445048563651</v>
      </c>
      <c r="M7" s="99">
        <v>28.0256422313334</v>
      </c>
      <c r="N7" s="99">
        <v>13.7675974748756</v>
      </c>
      <c r="O7" s="99">
        <v>55.5069075866399</v>
      </c>
      <c r="P7" s="99">
        <v>27.2677697952479</v>
      </c>
      <c r="Q7" s="70">
        <v>6879.42668213501</v>
      </c>
      <c r="R7" s="70">
        <v>1022.30372885499</v>
      </c>
      <c r="S7" s="70">
        <v>14.8603041516495</v>
      </c>
      <c r="T7" s="70">
        <v>921.131579866004</v>
      </c>
      <c r="U7" s="70">
        <v>13.3896561796067</v>
      </c>
      <c r="V7" s="70">
        <v>499.661332679261</v>
      </c>
      <c r="W7" s="70">
        <v>7.2631246143929</v>
      </c>
      <c r="X7" s="70">
        <v>739.667522585989</v>
      </c>
      <c r="Y7" s="70">
        <v>10.7518773985456</v>
      </c>
      <c r="Z7" s="70">
        <v>1367.90023246789</v>
      </c>
      <c r="AA7" s="70">
        <v>19.8839277700299</v>
      </c>
      <c r="AB7" s="70">
        <v>2328.76228568087</v>
      </c>
      <c r="AC7" s="70">
        <v>33.8511098857753</v>
      </c>
      <c r="AD7" s="117">
        <v>4548509</v>
      </c>
      <c r="AE7" s="118">
        <v>203758</v>
      </c>
      <c r="AF7" s="119"/>
    </row>
    <row r="8" s="47" customFormat="1" ht="28" customHeight="1" spans="1:32">
      <c r="A8" s="109" t="s">
        <v>17</v>
      </c>
      <c r="B8" s="99">
        <v>1222.68498934953</v>
      </c>
      <c r="C8" s="99">
        <v>7.763516907436</v>
      </c>
      <c r="D8" s="99">
        <v>5.98519135356</v>
      </c>
      <c r="E8" s="99">
        <v>95.22711574195</v>
      </c>
      <c r="F8" s="99">
        <v>240.825436900798</v>
      </c>
      <c r="G8" s="99">
        <v>87.7048057102218</v>
      </c>
      <c r="H8" s="99">
        <v>36.418414449446</v>
      </c>
      <c r="I8" s="99">
        <v>23.0558854562149</v>
      </c>
      <c r="J8" s="99">
        <v>9.57369194588533</v>
      </c>
      <c r="K8" s="99">
        <v>51.2421168566584</v>
      </c>
      <c r="L8" s="99">
        <v>21.2777011914096</v>
      </c>
      <c r="M8" s="99">
        <v>30.4915483856217</v>
      </c>
      <c r="N8" s="99">
        <v>12.6612656777539</v>
      </c>
      <c r="O8" s="99">
        <v>48.3310804920812</v>
      </c>
      <c r="P8" s="99">
        <v>20.0689267355051</v>
      </c>
      <c r="Q8" s="70">
        <v>9492.33558728335</v>
      </c>
      <c r="R8" s="70">
        <v>1517.95114529207</v>
      </c>
      <c r="S8" s="70">
        <v>15.9913346018406</v>
      </c>
      <c r="T8" s="70">
        <v>1529.50979917942</v>
      </c>
      <c r="U8" s="70">
        <v>16.1131028830088</v>
      </c>
      <c r="V8" s="70">
        <v>667.2499346674</v>
      </c>
      <c r="W8" s="70">
        <v>7.02935466758359</v>
      </c>
      <c r="X8" s="70">
        <v>1029.48702618748</v>
      </c>
      <c r="Y8" s="70">
        <v>10.8454554384556</v>
      </c>
      <c r="Z8" s="70">
        <v>1428.38289699853</v>
      </c>
      <c r="AA8" s="70">
        <v>15.0477496698716</v>
      </c>
      <c r="AB8" s="70">
        <v>3319.75478495845</v>
      </c>
      <c r="AC8" s="70">
        <v>34.9730027392399</v>
      </c>
      <c r="AD8" s="120">
        <v>831001</v>
      </c>
      <c r="AE8" s="121">
        <v>49737</v>
      </c>
      <c r="AF8" s="119"/>
    </row>
    <row r="9" s="47" customFormat="1" ht="28" customHeight="1" spans="1:32">
      <c r="A9" s="109" t="s">
        <v>18</v>
      </c>
      <c r="B9" s="99">
        <v>1041.41504349592</v>
      </c>
      <c r="C9" s="99">
        <v>8.8466482296576</v>
      </c>
      <c r="D9" s="99">
        <v>3.82729262881</v>
      </c>
      <c r="E9" s="99">
        <v>83.93826175275</v>
      </c>
      <c r="F9" s="99">
        <v>214.64914653303</v>
      </c>
      <c r="G9" s="99">
        <v>72.8979330382052</v>
      </c>
      <c r="H9" s="99">
        <v>33.9614362393879</v>
      </c>
      <c r="I9" s="99">
        <v>18.6080167330877</v>
      </c>
      <c r="J9" s="99">
        <v>8.66903830443337</v>
      </c>
      <c r="K9" s="99">
        <v>43.8363974542623</v>
      </c>
      <c r="L9" s="99">
        <v>20.4223488247212</v>
      </c>
      <c r="M9" s="99">
        <v>27.7775348802287</v>
      </c>
      <c r="N9" s="99">
        <v>12.9409016196365</v>
      </c>
      <c r="O9" s="99">
        <v>51.5292644272458</v>
      </c>
      <c r="P9" s="99">
        <v>24.006275011821</v>
      </c>
      <c r="Q9" s="70">
        <v>9213.03255088202</v>
      </c>
      <c r="R9" s="70">
        <v>1277.79219274638</v>
      </c>
      <c r="S9" s="70">
        <v>13.869398438455</v>
      </c>
      <c r="T9" s="70">
        <v>1559.86224427645</v>
      </c>
      <c r="U9" s="70">
        <v>16.9310401940034</v>
      </c>
      <c r="V9" s="70">
        <v>650.989327560363</v>
      </c>
      <c r="W9" s="70">
        <v>7.06596144065549</v>
      </c>
      <c r="X9" s="70">
        <v>982.049378971955</v>
      </c>
      <c r="Y9" s="70">
        <v>10.6593499322646</v>
      </c>
      <c r="Z9" s="70">
        <v>1868.53328401603</v>
      </c>
      <c r="AA9" s="70">
        <v>20.2814141130669</v>
      </c>
      <c r="AB9" s="70">
        <v>2873.80612331083</v>
      </c>
      <c r="AC9" s="70">
        <v>31.1928358815546</v>
      </c>
      <c r="AD9" s="120">
        <v>679253</v>
      </c>
      <c r="AE9" s="121">
        <v>25997</v>
      </c>
      <c r="AF9" s="119"/>
    </row>
    <row r="10" s="47" customFormat="1" ht="28" customHeight="1" spans="1:32">
      <c r="A10" s="109" t="s">
        <v>19</v>
      </c>
      <c r="B10" s="99">
        <v>880.354146800158</v>
      </c>
      <c r="C10" s="99">
        <v>7.8886832878846</v>
      </c>
      <c r="D10" s="99">
        <v>5.56572080314</v>
      </c>
      <c r="E10" s="99">
        <v>84.51903292181</v>
      </c>
      <c r="F10" s="99">
        <v>218.699367346222</v>
      </c>
      <c r="G10" s="99">
        <v>69.6699430535923</v>
      </c>
      <c r="H10" s="99">
        <v>31.8564904411901</v>
      </c>
      <c r="I10" s="99">
        <v>16.4043720084217</v>
      </c>
      <c r="J10" s="99">
        <v>7.50087766941366</v>
      </c>
      <c r="K10" s="99">
        <v>30.0885858533988</v>
      </c>
      <c r="L10" s="99">
        <v>13.7579665723339</v>
      </c>
      <c r="M10" s="99">
        <v>29.7367197571872</v>
      </c>
      <c r="N10" s="99">
        <v>13.5970762595354</v>
      </c>
      <c r="O10" s="99">
        <v>72.7997466736217</v>
      </c>
      <c r="P10" s="99">
        <v>33.287589057527</v>
      </c>
      <c r="Q10" s="70">
        <v>6944.83504528239</v>
      </c>
      <c r="R10" s="70">
        <v>1161.24353910108</v>
      </c>
      <c r="S10" s="70">
        <v>16.7209664668697</v>
      </c>
      <c r="T10" s="70">
        <v>689.234650643963</v>
      </c>
      <c r="U10" s="70">
        <v>9.92442075513597</v>
      </c>
      <c r="V10" s="70">
        <v>558.231321526992</v>
      </c>
      <c r="W10" s="70">
        <v>8.03807891601683</v>
      </c>
      <c r="X10" s="70">
        <v>935.046264837375</v>
      </c>
      <c r="Y10" s="70">
        <v>13.4639089156272</v>
      </c>
      <c r="Z10" s="70">
        <v>1172.48735974012</v>
      </c>
      <c r="AA10" s="70">
        <v>16.8828683776526</v>
      </c>
      <c r="AB10" s="70">
        <v>2428.59190943287</v>
      </c>
      <c r="AC10" s="70">
        <v>34.9697565686978</v>
      </c>
      <c r="AD10" s="120">
        <v>369997</v>
      </c>
      <c r="AE10" s="121">
        <v>20593</v>
      </c>
      <c r="AF10" s="119"/>
    </row>
    <row r="11" s="47" customFormat="1" ht="28" customHeight="1" spans="1:32">
      <c r="A11" s="109" t="s">
        <v>20</v>
      </c>
      <c r="B11" s="99">
        <v>611.70290940753</v>
      </c>
      <c r="C11" s="99">
        <v>8.73899</v>
      </c>
      <c r="D11" s="99">
        <v>5.4634</v>
      </c>
      <c r="E11" s="99">
        <v>91.2664</v>
      </c>
      <c r="F11" s="99">
        <v>208.895251297651</v>
      </c>
      <c r="G11" s="99">
        <v>62.1862794140449</v>
      </c>
      <c r="H11" s="99">
        <v>29.7691206610708</v>
      </c>
      <c r="I11" s="99">
        <v>13.8707400119613</v>
      </c>
      <c r="J11" s="99">
        <v>6.64004563330025</v>
      </c>
      <c r="K11" s="99">
        <v>36.6564885518728</v>
      </c>
      <c r="L11" s="99">
        <v>17.547784511215</v>
      </c>
      <c r="M11" s="99">
        <v>25.7444185857631</v>
      </c>
      <c r="N11" s="99">
        <v>12.3240803349236</v>
      </c>
      <c r="O11" s="99">
        <v>70.4373247340092</v>
      </c>
      <c r="P11" s="99">
        <v>33.7189688594904</v>
      </c>
      <c r="Q11" s="70">
        <v>5345.66567943547</v>
      </c>
      <c r="R11" s="70">
        <v>724.187019880323</v>
      </c>
      <c r="S11" s="70">
        <v>13.5471812737231</v>
      </c>
      <c r="T11" s="70">
        <v>689.815098371787</v>
      </c>
      <c r="U11" s="70">
        <v>12.9041945332548</v>
      </c>
      <c r="V11" s="70">
        <v>379.146366032715</v>
      </c>
      <c r="W11" s="70">
        <v>7.09259405224823</v>
      </c>
      <c r="X11" s="70">
        <v>423.000957013553</v>
      </c>
      <c r="Y11" s="70">
        <v>7.91297066408059</v>
      </c>
      <c r="Z11" s="70">
        <v>1287.24874389107</v>
      </c>
      <c r="AA11" s="70">
        <v>24.0802328668449</v>
      </c>
      <c r="AB11" s="70">
        <v>1842.26749424602</v>
      </c>
      <c r="AC11" s="70">
        <v>34.4628266098484</v>
      </c>
      <c r="AD11" s="120">
        <v>270874</v>
      </c>
      <c r="AE11" s="121">
        <v>14799</v>
      </c>
      <c r="AF11" s="119"/>
    </row>
    <row r="12" s="47" customFormat="1" ht="28" customHeight="1" spans="1:32">
      <c r="A12" s="109" t="s">
        <v>21</v>
      </c>
      <c r="B12" s="99">
        <v>621.032442232032</v>
      </c>
      <c r="C12" s="99">
        <v>7.813355</v>
      </c>
      <c r="D12" s="99">
        <v>3.7613</v>
      </c>
      <c r="E12" s="99">
        <v>74.2647</v>
      </c>
      <c r="F12" s="99">
        <v>190.042686391142</v>
      </c>
      <c r="G12" s="99">
        <v>59.7552004030388</v>
      </c>
      <c r="H12" s="99">
        <v>31.4430413175973</v>
      </c>
      <c r="I12" s="99">
        <v>8.31470965747425</v>
      </c>
      <c r="J12" s="99">
        <v>4.3751800268499</v>
      </c>
      <c r="K12" s="99">
        <v>33.7307140199115</v>
      </c>
      <c r="L12" s="99">
        <v>17.749019791526</v>
      </c>
      <c r="M12" s="99">
        <v>29.31438631042</v>
      </c>
      <c r="N12" s="99">
        <v>15.425158877246</v>
      </c>
      <c r="O12" s="99">
        <v>58.9276760002977</v>
      </c>
      <c r="P12" s="99">
        <v>31.0075999867808</v>
      </c>
      <c r="Q12" s="70">
        <v>4852.34733727538</v>
      </c>
      <c r="R12" s="70">
        <v>591.078918439742</v>
      </c>
      <c r="S12" s="70">
        <v>12.1812986036493</v>
      </c>
      <c r="T12" s="70">
        <v>561.487480995395</v>
      </c>
      <c r="U12" s="70">
        <v>11.5714610263385</v>
      </c>
      <c r="V12" s="70">
        <v>375.672326347188</v>
      </c>
      <c r="W12" s="70">
        <v>7.7420740980618</v>
      </c>
      <c r="X12" s="70">
        <v>563.766608506516</v>
      </c>
      <c r="Y12" s="70">
        <v>11.6184306134827</v>
      </c>
      <c r="Z12" s="70">
        <v>1106.7626899291</v>
      </c>
      <c r="AA12" s="70">
        <v>22.8088101077808</v>
      </c>
      <c r="AB12" s="70">
        <v>1653.57931305744</v>
      </c>
      <c r="AC12" s="70">
        <v>34.0779255506868</v>
      </c>
      <c r="AD12" s="120">
        <v>174673</v>
      </c>
      <c r="AE12" s="121">
        <v>6570</v>
      </c>
      <c r="AF12" s="119"/>
    </row>
    <row r="13" s="47" customFormat="1" ht="28" customHeight="1" spans="1:32">
      <c r="A13" s="109" t="s">
        <v>22</v>
      </c>
      <c r="B13" s="99">
        <v>568.993273029089</v>
      </c>
      <c r="C13" s="99">
        <v>8.810225</v>
      </c>
      <c r="D13" s="99">
        <v>3.5477</v>
      </c>
      <c r="E13" s="99">
        <v>68.0946</v>
      </c>
      <c r="F13" s="99">
        <v>172.061317777261</v>
      </c>
      <c r="G13" s="99">
        <v>52.1481971426268</v>
      </c>
      <c r="H13" s="99">
        <v>30.3079145366852</v>
      </c>
      <c r="I13" s="99">
        <v>6.07451840506797</v>
      </c>
      <c r="J13" s="99">
        <v>3.53043815050377</v>
      </c>
      <c r="K13" s="99">
        <v>35.7659571915616</v>
      </c>
      <c r="L13" s="99">
        <v>20.7867507081759</v>
      </c>
      <c r="M13" s="99">
        <v>25.9096392009218</v>
      </c>
      <c r="N13" s="99">
        <v>15.0583754301258</v>
      </c>
      <c r="O13" s="99">
        <v>52.1630058370833</v>
      </c>
      <c r="P13" s="99">
        <v>30.3165211745093</v>
      </c>
      <c r="Q13" s="70">
        <v>5012.9592649096</v>
      </c>
      <c r="R13" s="70">
        <v>645.116088250718</v>
      </c>
      <c r="S13" s="70">
        <v>12.8689672937598</v>
      </c>
      <c r="T13" s="70">
        <v>532.810137403134</v>
      </c>
      <c r="U13" s="70">
        <v>10.6286548373288</v>
      </c>
      <c r="V13" s="70">
        <v>318.380124499472</v>
      </c>
      <c r="W13" s="70">
        <v>6.35114126556169</v>
      </c>
      <c r="X13" s="70">
        <v>631.920355879779</v>
      </c>
      <c r="Y13" s="70">
        <v>12.6057349059902</v>
      </c>
      <c r="Z13" s="70">
        <v>1282.93705147325</v>
      </c>
      <c r="AA13" s="70">
        <v>25.5924092671913</v>
      </c>
      <c r="AB13" s="70">
        <v>1601.79550740325</v>
      </c>
      <c r="AC13" s="70">
        <v>31.9530924301683</v>
      </c>
      <c r="AD13" s="120">
        <v>210893</v>
      </c>
      <c r="AE13" s="121">
        <v>7482</v>
      </c>
      <c r="AF13" s="119"/>
    </row>
    <row r="14" s="47" customFormat="1" ht="28" customHeight="1" spans="1:32">
      <c r="A14" s="109" t="s">
        <v>23</v>
      </c>
      <c r="B14" s="99">
        <v>752.720129129828</v>
      </c>
      <c r="C14" s="99">
        <v>8.045133</v>
      </c>
      <c r="D14" s="99">
        <v>5.0097</v>
      </c>
      <c r="E14" s="99">
        <v>80.8559</v>
      </c>
      <c r="F14" s="99">
        <v>174.591177115261</v>
      </c>
      <c r="G14" s="99">
        <v>52.8387529129809</v>
      </c>
      <c r="H14" s="99">
        <v>30.2642743957778</v>
      </c>
      <c r="I14" s="99">
        <v>12.8223205393004</v>
      </c>
      <c r="J14" s="99">
        <v>7.34419731349622</v>
      </c>
      <c r="K14" s="99">
        <v>34.3466413254891</v>
      </c>
      <c r="L14" s="99">
        <v>19.6726099754825</v>
      </c>
      <c r="M14" s="99">
        <v>25.9020934321689</v>
      </c>
      <c r="N14" s="99">
        <v>14.8358547437188</v>
      </c>
      <c r="O14" s="99">
        <v>48.6813689053213</v>
      </c>
      <c r="P14" s="99">
        <v>27.8830635715247</v>
      </c>
      <c r="Q14" s="70">
        <v>6055.73359700618</v>
      </c>
      <c r="R14" s="70">
        <v>641.730550750174</v>
      </c>
      <c r="S14" s="70">
        <v>10.5970736735749</v>
      </c>
      <c r="T14" s="70">
        <v>758.316131830338</v>
      </c>
      <c r="U14" s="70">
        <v>12.5222835463771</v>
      </c>
      <c r="V14" s="70">
        <v>367.835314138982</v>
      </c>
      <c r="W14" s="70">
        <v>6.07416604853343</v>
      </c>
      <c r="X14" s="70">
        <v>567.179204709401</v>
      </c>
      <c r="Y14" s="70">
        <v>9.36598672355404</v>
      </c>
      <c r="Z14" s="70">
        <v>1680.49708759705</v>
      </c>
      <c r="AA14" s="70">
        <v>27.7505121498054</v>
      </c>
      <c r="AB14" s="70">
        <v>2040.17530798024</v>
      </c>
      <c r="AC14" s="70">
        <v>33.6899778581551</v>
      </c>
      <c r="AD14" s="120">
        <v>332134</v>
      </c>
      <c r="AE14" s="121">
        <v>16639</v>
      </c>
      <c r="AF14" s="119"/>
    </row>
    <row r="15" s="47" customFormat="1" ht="28" customHeight="1" spans="1:32">
      <c r="A15" s="109" t="s">
        <v>24</v>
      </c>
      <c r="B15" s="99">
        <v>514.209029943434</v>
      </c>
      <c r="C15" s="99">
        <v>7.951401</v>
      </c>
      <c r="D15" s="99">
        <v>3.6511</v>
      </c>
      <c r="E15" s="99">
        <v>82.0708</v>
      </c>
      <c r="F15" s="99">
        <v>186.117987009951</v>
      </c>
      <c r="G15" s="99">
        <v>62.7812273971139</v>
      </c>
      <c r="H15" s="99">
        <v>33.7319505791545</v>
      </c>
      <c r="I15" s="99">
        <v>12.9471687971624</v>
      </c>
      <c r="J15" s="99">
        <v>6.95643070568466</v>
      </c>
      <c r="K15" s="99">
        <v>31.9947064769891</v>
      </c>
      <c r="L15" s="99">
        <v>17.1905504626366</v>
      </c>
      <c r="M15" s="99">
        <v>27.2323927385758</v>
      </c>
      <c r="N15" s="99">
        <v>14.6317898533471</v>
      </c>
      <c r="O15" s="99">
        <v>51.1624916001096</v>
      </c>
      <c r="P15" s="99">
        <v>27.4892783991771</v>
      </c>
      <c r="Q15" s="70">
        <v>4088.6825241738</v>
      </c>
      <c r="R15" s="70">
        <v>638.618173366791</v>
      </c>
      <c r="S15" s="70">
        <v>15.619167533577</v>
      </c>
      <c r="T15" s="70">
        <v>258.077743939271</v>
      </c>
      <c r="U15" s="70">
        <v>6.31200251947714</v>
      </c>
      <c r="V15" s="70">
        <v>293.406212414446</v>
      </c>
      <c r="W15" s="70">
        <v>7.17605758529111</v>
      </c>
      <c r="X15" s="70">
        <v>471.428905077061</v>
      </c>
      <c r="Y15" s="70">
        <v>11.5300931850248</v>
      </c>
      <c r="Z15" s="70">
        <v>1059.76192487932</v>
      </c>
      <c r="AA15" s="70">
        <v>25.9193986966122</v>
      </c>
      <c r="AB15" s="70">
        <v>1367.38956449691</v>
      </c>
      <c r="AC15" s="70">
        <v>33.4432804800177</v>
      </c>
      <c r="AD15" s="120">
        <v>449113</v>
      </c>
      <c r="AE15" s="121">
        <v>16398</v>
      </c>
      <c r="AF15" s="119"/>
    </row>
    <row r="16" s="47" customFormat="1" ht="28" customHeight="1" spans="1:32">
      <c r="A16" s="109" t="s">
        <v>25</v>
      </c>
      <c r="B16" s="99">
        <v>653.465232147736</v>
      </c>
      <c r="C16" s="99">
        <v>8.039461</v>
      </c>
      <c r="D16" s="99">
        <v>4.3471</v>
      </c>
      <c r="E16" s="99">
        <v>78.5108</v>
      </c>
      <c r="F16" s="99">
        <v>183.083074169686</v>
      </c>
      <c r="G16" s="99">
        <v>64.7418997095058</v>
      </c>
      <c r="H16" s="99">
        <v>35.3620344224183</v>
      </c>
      <c r="I16" s="99">
        <v>11.195533627706</v>
      </c>
      <c r="J16" s="99">
        <v>6.11500198938637</v>
      </c>
      <c r="K16" s="99">
        <v>27.5174918107469</v>
      </c>
      <c r="L16" s="99">
        <v>15.0300577677885</v>
      </c>
      <c r="M16" s="99">
        <v>27.2135508719755</v>
      </c>
      <c r="N16" s="99">
        <v>14.8640451857135</v>
      </c>
      <c r="O16" s="99">
        <v>52.4145981497514</v>
      </c>
      <c r="P16" s="99">
        <v>28.6288606346933</v>
      </c>
      <c r="Q16" s="70">
        <v>5253.50871940703</v>
      </c>
      <c r="R16" s="70">
        <v>865.731932848967</v>
      </c>
      <c r="S16" s="70">
        <v>16.4791186060253</v>
      </c>
      <c r="T16" s="70">
        <v>534.868470060264</v>
      </c>
      <c r="U16" s="70">
        <v>10.1811665046715</v>
      </c>
      <c r="V16" s="70">
        <v>404.763227988638</v>
      </c>
      <c r="W16" s="70">
        <v>7.70462655735963</v>
      </c>
      <c r="X16" s="70">
        <v>558.848636026865</v>
      </c>
      <c r="Y16" s="70">
        <v>10.6376265059277</v>
      </c>
      <c r="Z16" s="70">
        <v>1153.23913626397</v>
      </c>
      <c r="AA16" s="70">
        <v>21.9517887541289</v>
      </c>
      <c r="AB16" s="70">
        <v>1736.05731621832</v>
      </c>
      <c r="AC16" s="70">
        <v>33.045673071887</v>
      </c>
      <c r="AD16" s="120">
        <v>507067</v>
      </c>
      <c r="AE16" s="121">
        <v>22043</v>
      </c>
      <c r="AF16" s="119"/>
    </row>
    <row r="17" s="47" customFormat="1" ht="28" customHeight="1" spans="1:32">
      <c r="A17" s="109" t="s">
        <v>26</v>
      </c>
      <c r="B17" s="99">
        <v>735.197725583927</v>
      </c>
      <c r="C17" s="99">
        <v>7.839886</v>
      </c>
      <c r="D17" s="99">
        <v>2.6904</v>
      </c>
      <c r="E17" s="99">
        <v>65.6215</v>
      </c>
      <c r="F17" s="99">
        <v>161.083551146256</v>
      </c>
      <c r="G17" s="99">
        <v>47.8549122196138</v>
      </c>
      <c r="H17" s="99">
        <v>29.7081308917532</v>
      </c>
      <c r="I17" s="99">
        <v>10.1757716867538</v>
      </c>
      <c r="J17" s="99">
        <v>6.31707683021879</v>
      </c>
      <c r="K17" s="99">
        <v>31.9998118871379</v>
      </c>
      <c r="L17" s="99">
        <v>19.8653504094181</v>
      </c>
      <c r="M17" s="99">
        <v>25.1109756371519</v>
      </c>
      <c r="N17" s="99">
        <v>15.5887894564433</v>
      </c>
      <c r="O17" s="99">
        <v>45.9420797155983</v>
      </c>
      <c r="P17" s="99">
        <v>28.5206524121667</v>
      </c>
      <c r="Q17" s="70">
        <v>5763.86669364699</v>
      </c>
      <c r="R17" s="70">
        <v>727.553803856403</v>
      </c>
      <c r="S17" s="70">
        <v>12.6226688181099</v>
      </c>
      <c r="T17" s="70">
        <v>673.482414739356</v>
      </c>
      <c r="U17" s="70">
        <v>11.6845591776381</v>
      </c>
      <c r="V17" s="70">
        <v>473.54247608423</v>
      </c>
      <c r="W17" s="70">
        <v>8.21570833007249</v>
      </c>
      <c r="X17" s="70">
        <v>589.708911597397</v>
      </c>
      <c r="Y17" s="70">
        <v>10.2311337673264</v>
      </c>
      <c r="Z17" s="70">
        <v>1294.90032198172</v>
      </c>
      <c r="AA17" s="70">
        <v>22.4658270360238</v>
      </c>
      <c r="AB17" s="70">
        <v>2004.67876538789</v>
      </c>
      <c r="AC17" s="70">
        <v>34.7801028708293</v>
      </c>
      <c r="AD17" s="120">
        <v>356116</v>
      </c>
      <c r="AE17" s="121">
        <v>9581</v>
      </c>
      <c r="AF17" s="119"/>
    </row>
    <row r="18" s="47" customFormat="1" ht="28" customHeight="1" spans="1:32">
      <c r="A18" s="109" t="s">
        <v>27</v>
      </c>
      <c r="B18" s="99">
        <v>641.432057980297</v>
      </c>
      <c r="C18" s="99">
        <v>8.439994</v>
      </c>
      <c r="D18" s="99">
        <v>3.3955</v>
      </c>
      <c r="E18" s="99">
        <v>67.4629</v>
      </c>
      <c r="F18" s="99">
        <v>215.833568411156</v>
      </c>
      <c r="G18" s="99">
        <v>68.7915727265244</v>
      </c>
      <c r="H18" s="99">
        <v>31.8725086338186</v>
      </c>
      <c r="I18" s="99">
        <v>11.4466435878216</v>
      </c>
      <c r="J18" s="99">
        <v>5.30345843423956</v>
      </c>
      <c r="K18" s="99">
        <v>23.5522724574637</v>
      </c>
      <c r="L18" s="99">
        <v>10.9122379020289</v>
      </c>
      <c r="M18" s="99">
        <v>29.3995610975594</v>
      </c>
      <c r="N18" s="99">
        <v>13.6214034332019</v>
      </c>
      <c r="O18" s="99">
        <v>82.6435185417867</v>
      </c>
      <c r="P18" s="99">
        <v>38.290391596711</v>
      </c>
      <c r="Q18" s="112">
        <v>5413.68332816089</v>
      </c>
      <c r="R18" s="112">
        <v>853.891288729335</v>
      </c>
      <c r="S18" s="112">
        <v>15.7728340756018</v>
      </c>
      <c r="T18" s="112">
        <v>648.768405406708</v>
      </c>
      <c r="U18" s="112">
        <v>11.9838632236198</v>
      </c>
      <c r="V18" s="112">
        <v>404.006600709761</v>
      </c>
      <c r="W18" s="112">
        <v>7.46269362687323</v>
      </c>
      <c r="X18" s="112">
        <v>411.744741616298</v>
      </c>
      <c r="Y18" s="112">
        <v>7.60563033811904</v>
      </c>
      <c r="Z18" s="112">
        <v>1109.49312747067</v>
      </c>
      <c r="AA18" s="112">
        <v>20.4942376606942</v>
      </c>
      <c r="AB18" s="112">
        <v>1985.77916422812</v>
      </c>
      <c r="AC18" s="112">
        <v>36.680741075092</v>
      </c>
      <c r="AD18" s="122">
        <v>230803</v>
      </c>
      <c r="AE18" s="123">
        <v>7837</v>
      </c>
      <c r="AF18" s="119"/>
    </row>
    <row r="19" s="47" customFormat="1" ht="28" customHeight="1" spans="1:32">
      <c r="A19" s="109" t="s">
        <v>28</v>
      </c>
      <c r="B19" s="99">
        <v>518.585701113554</v>
      </c>
      <c r="C19" s="99">
        <v>9.120039</v>
      </c>
      <c r="D19" s="99">
        <v>4.4529</v>
      </c>
      <c r="E19" s="99">
        <v>68.2595</v>
      </c>
      <c r="F19" s="99">
        <v>229.915846322803</v>
      </c>
      <c r="G19" s="99">
        <v>85.9803318812461</v>
      </c>
      <c r="H19" s="99">
        <v>37.396435807443</v>
      </c>
      <c r="I19" s="99">
        <v>20.5953568839917</v>
      </c>
      <c r="J19" s="99">
        <v>8.95778051551771</v>
      </c>
      <c r="K19" s="99">
        <v>26.7848220522019</v>
      </c>
      <c r="L19" s="99">
        <v>11.649837312473</v>
      </c>
      <c r="M19" s="99">
        <v>31.8293556393455</v>
      </c>
      <c r="N19" s="99">
        <v>13.8439155666795</v>
      </c>
      <c r="O19" s="110">
        <v>64.7259798660175</v>
      </c>
      <c r="P19" s="110">
        <v>28.1520307978868</v>
      </c>
      <c r="Q19" s="70">
        <v>4729.52208823898</v>
      </c>
      <c r="R19" s="70">
        <v>703.828206949325</v>
      </c>
      <c r="S19" s="70">
        <v>14.8815925545533</v>
      </c>
      <c r="T19" s="70">
        <v>246.682225238544</v>
      </c>
      <c r="U19" s="70">
        <v>5.21579602835507</v>
      </c>
      <c r="V19" s="70">
        <v>497.749168703955</v>
      </c>
      <c r="W19" s="70">
        <v>10.5243015978659</v>
      </c>
      <c r="X19" s="70">
        <v>439.77087848949</v>
      </c>
      <c r="Y19" s="70">
        <v>9.298421072672</v>
      </c>
      <c r="Z19" s="70">
        <v>1343.73279294974</v>
      </c>
      <c r="AA19" s="70">
        <v>28.4115977868301</v>
      </c>
      <c r="AB19" s="70">
        <v>1497.75881590792</v>
      </c>
      <c r="AC19" s="70">
        <v>31.6682909597237</v>
      </c>
      <c r="AD19" s="120">
        <v>136585</v>
      </c>
      <c r="AE19" s="120">
        <v>6082</v>
      </c>
      <c r="AF19" s="119"/>
    </row>
    <row r="20" s="52" customFormat="1" ht="28" customHeight="1" spans="1:32">
      <c r="A20" s="52" t="s">
        <v>44</v>
      </c>
      <c r="B20" s="77"/>
      <c r="C20" s="77"/>
      <c r="D20" s="78"/>
      <c r="E20" s="78"/>
      <c r="F20" s="78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F20" s="124"/>
    </row>
    <row r="21" s="52" customFormat="1" ht="28" customHeight="1" spans="1:32">
      <c r="A21" s="79" t="s">
        <v>45</v>
      </c>
      <c r="B21" s="39">
        <v>450.730649182451</v>
      </c>
      <c r="C21" s="39">
        <v>6.9482564679415</v>
      </c>
      <c r="D21" s="39">
        <v>1.41278022728</v>
      </c>
      <c r="E21" s="39">
        <v>52.95781893004</v>
      </c>
      <c r="F21" s="39">
        <v>351.841606998696</v>
      </c>
      <c r="G21" s="39">
        <v>121.66221076818</v>
      </c>
      <c r="H21" s="39">
        <v>34.5786877811273</v>
      </c>
      <c r="I21" s="38">
        <v>30.8246336086444</v>
      </c>
      <c r="J21" s="39">
        <v>8.76094043327815</v>
      </c>
      <c r="K21" s="38">
        <v>1.99626622368503</v>
      </c>
      <c r="L21" s="39">
        <v>0.567376394370671</v>
      </c>
      <c r="M21" s="38">
        <v>30.5423368316463</v>
      </c>
      <c r="N21" s="39">
        <v>8.68070638153932</v>
      </c>
      <c r="O21" s="39">
        <v>166.81615956654</v>
      </c>
      <c r="P21" s="39">
        <v>47.4122890096846</v>
      </c>
      <c r="Q21" s="38">
        <v>3131.79214848144</v>
      </c>
      <c r="R21" s="38">
        <v>650.615073115861</v>
      </c>
      <c r="S21" s="39">
        <v>20.7745291599679</v>
      </c>
      <c r="T21" s="38">
        <v>21.2130708661417</v>
      </c>
      <c r="U21" s="39">
        <v>0.677346064502641</v>
      </c>
      <c r="V21" s="38">
        <v>470.354330708661</v>
      </c>
      <c r="W21" s="39">
        <v>15.0186956352365</v>
      </c>
      <c r="X21" s="38">
        <v>20.0050618672666</v>
      </c>
      <c r="Y21" s="38">
        <v>0.638773613279756</v>
      </c>
      <c r="Z21" s="38">
        <v>558.18335208099</v>
      </c>
      <c r="AA21" s="38">
        <v>17.823128918426</v>
      </c>
      <c r="AB21" s="38">
        <v>1411.42125984252</v>
      </c>
      <c r="AC21" s="39">
        <v>45.0675266085873</v>
      </c>
      <c r="AD21" s="38">
        <v>64412</v>
      </c>
      <c r="AE21" s="81">
        <v>910</v>
      </c>
      <c r="AF21" s="119"/>
    </row>
    <row r="22" s="52" customFormat="1" ht="28" customHeight="1" spans="1:32">
      <c r="A22" s="79" t="s">
        <v>46</v>
      </c>
      <c r="B22" s="39">
        <v>656.389400369004</v>
      </c>
      <c r="C22" s="39">
        <v>4.7413793103448</v>
      </c>
      <c r="D22" s="39">
        <v>1.11036014289</v>
      </c>
      <c r="E22" s="39">
        <v>22.30452674897</v>
      </c>
      <c r="F22" s="39">
        <v>454.539565028483</v>
      </c>
      <c r="G22" s="39">
        <v>124.822914453992</v>
      </c>
      <c r="H22" s="39">
        <v>27.4613969954784</v>
      </c>
      <c r="I22" s="38">
        <v>118.357410929806</v>
      </c>
      <c r="J22" s="39">
        <v>26.0389677898313</v>
      </c>
      <c r="K22" s="38">
        <v>95.4601443468186</v>
      </c>
      <c r="L22" s="39">
        <v>21.0015038714697</v>
      </c>
      <c r="M22" s="38">
        <v>30.1745196485469</v>
      </c>
      <c r="N22" s="39">
        <v>6.63848033705405</v>
      </c>
      <c r="O22" s="39">
        <v>85.7245756493193</v>
      </c>
      <c r="P22" s="39">
        <v>18.8596510061665</v>
      </c>
      <c r="Q22" s="38">
        <v>3112.19112243924</v>
      </c>
      <c r="R22" s="38">
        <v>227.255097658735</v>
      </c>
      <c r="S22" s="39">
        <v>7.30209324293103</v>
      </c>
      <c r="T22" s="38">
        <v>37.781488579972</v>
      </c>
      <c r="U22" s="39">
        <v>1.21398355992867</v>
      </c>
      <c r="V22" s="38">
        <v>377.499566579718</v>
      </c>
      <c r="W22" s="39">
        <v>12.129703855843</v>
      </c>
      <c r="X22" s="38">
        <v>290.562571573992</v>
      </c>
      <c r="Y22" s="38">
        <v>9.33627017566509</v>
      </c>
      <c r="Z22" s="38">
        <v>462.848724392416</v>
      </c>
      <c r="AA22" s="38">
        <v>14.8721176233434</v>
      </c>
      <c r="AB22" s="38">
        <v>1716.24367365441</v>
      </c>
      <c r="AC22" s="39">
        <v>55.1458315422887</v>
      </c>
      <c r="AD22" s="38">
        <v>20714</v>
      </c>
      <c r="AE22" s="81">
        <v>230</v>
      </c>
      <c r="AF22" s="119"/>
    </row>
    <row r="23" s="52" customFormat="1" ht="28" customHeight="1" spans="1:32">
      <c r="A23" s="79" t="s">
        <v>47</v>
      </c>
      <c r="B23" s="39">
        <v>155.445683945365</v>
      </c>
      <c r="C23" s="39">
        <v>49.2251815980629</v>
      </c>
      <c r="D23" s="39">
        <v>3.26721120186</v>
      </c>
      <c r="E23" s="39">
        <v>96.07916957994</v>
      </c>
      <c r="F23" s="39">
        <v>263.008223229513</v>
      </c>
      <c r="G23" s="39">
        <v>199.142879005475</v>
      </c>
      <c r="H23" s="39">
        <v>75.7173584004993</v>
      </c>
      <c r="I23" s="38">
        <v>2.19192173054483</v>
      </c>
      <c r="J23" s="39">
        <v>0.833404257718614</v>
      </c>
      <c r="K23" s="38">
        <v>10.3445337043353</v>
      </c>
      <c r="L23" s="39">
        <v>3.93315979907907</v>
      </c>
      <c r="M23" s="38">
        <v>25.3751458576429</v>
      </c>
      <c r="N23" s="39">
        <v>9.64804276689838</v>
      </c>
      <c r="O23" s="39">
        <v>25.9537429315142</v>
      </c>
      <c r="P23" s="39">
        <v>9.86803477580465</v>
      </c>
      <c r="Q23" s="38">
        <v>7651.84202084569</v>
      </c>
      <c r="R23" s="38">
        <v>806.01072615641</v>
      </c>
      <c r="S23" s="39">
        <v>10.5335515809215</v>
      </c>
      <c r="T23" s="38">
        <v>0.608348734424964</v>
      </c>
      <c r="U23" s="39">
        <v>0.00795035669538991</v>
      </c>
      <c r="V23" s="38">
        <v>245.151710122974</v>
      </c>
      <c r="W23" s="39">
        <v>3.20382607815365</v>
      </c>
      <c r="X23" s="38">
        <v>181.085786583376</v>
      </c>
      <c r="Y23" s="38">
        <v>2.36656462705384</v>
      </c>
      <c r="Z23" s="38">
        <v>4329.65838338417</v>
      </c>
      <c r="AA23" s="38">
        <v>56.5832171075802</v>
      </c>
      <c r="AB23" s="38">
        <v>2089.32706586434</v>
      </c>
      <c r="AC23" s="39">
        <v>27.3048902495954</v>
      </c>
      <c r="AD23" s="38">
        <v>22282</v>
      </c>
      <c r="AE23" s="81">
        <v>728</v>
      </c>
      <c r="AF23" s="119"/>
    </row>
    <row r="24" s="52" customFormat="1" ht="28" customHeight="1" spans="1:32">
      <c r="A24" s="79" t="s">
        <v>48</v>
      </c>
      <c r="B24" s="39">
        <v>109.376018397256</v>
      </c>
      <c r="C24" s="39">
        <v>48.0559701492537</v>
      </c>
      <c r="D24" s="39">
        <v>2.44945567651</v>
      </c>
      <c r="E24" s="39">
        <v>91.01745423584</v>
      </c>
      <c r="F24" s="39">
        <v>118.056490085537</v>
      </c>
      <c r="G24" s="39">
        <v>89.1510526827372</v>
      </c>
      <c r="H24" s="39">
        <v>75.5155880190439</v>
      </c>
      <c r="I24" s="38">
        <v>0.97050933125972</v>
      </c>
      <c r="J24" s="39">
        <v>0.822071984824001</v>
      </c>
      <c r="K24" s="38">
        <v>1.44454704510109</v>
      </c>
      <c r="L24" s="39">
        <v>1.22360663446326</v>
      </c>
      <c r="M24" s="38">
        <v>24.7644828926905</v>
      </c>
      <c r="N24" s="39">
        <v>20.9768076915955</v>
      </c>
      <c r="O24" s="39">
        <v>1.72589813374806</v>
      </c>
      <c r="P24" s="39">
        <v>1.46192567007335</v>
      </c>
      <c r="Q24" s="38">
        <v>5256.17067514276</v>
      </c>
      <c r="R24" s="38">
        <v>333.902433350669</v>
      </c>
      <c r="S24" s="39">
        <v>6.35257973889138</v>
      </c>
      <c r="T24" s="38">
        <v>2.20005535931195</v>
      </c>
      <c r="U24" s="39">
        <v>0.041856619491379</v>
      </c>
      <c r="V24" s="38">
        <v>32.7682676654147</v>
      </c>
      <c r="W24" s="39">
        <v>0.623424726681364</v>
      </c>
      <c r="X24" s="38">
        <v>28.8309597650196</v>
      </c>
      <c r="Y24" s="38">
        <v>0.548516430437955</v>
      </c>
      <c r="Z24" s="38">
        <v>4079.16749094215</v>
      </c>
      <c r="AA24" s="38">
        <v>77.6072114673362</v>
      </c>
      <c r="AB24" s="38">
        <v>779.30146806019</v>
      </c>
      <c r="AC24" s="39">
        <v>14.8264110171617</v>
      </c>
      <c r="AD24" s="38">
        <v>10288</v>
      </c>
      <c r="AE24" s="81">
        <v>252</v>
      </c>
      <c r="AF24" s="119"/>
    </row>
    <row r="25" s="52" customFormat="1" ht="28" customHeight="1" spans="2:32"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F25" s="125"/>
    </row>
    <row r="26" s="52" customFormat="1" ht="28" customHeight="1" spans="1:32">
      <c r="A26" s="81" t="s">
        <v>49</v>
      </c>
      <c r="B26" s="99">
        <v>158.945792215117</v>
      </c>
      <c r="C26" s="110">
        <v>5.7267766264025</v>
      </c>
      <c r="D26" s="70">
        <v>0.80008798621</v>
      </c>
      <c r="E26" s="70">
        <v>25.15619395354</v>
      </c>
      <c r="F26" s="70">
        <v>68.3761463235204</v>
      </c>
      <c r="G26" s="70">
        <v>48.2261867189696</v>
      </c>
      <c r="H26" s="70">
        <v>70.5307176727807</v>
      </c>
      <c r="I26" s="70">
        <v>1.14902442350698</v>
      </c>
      <c r="J26" s="70">
        <v>1.68044630370129</v>
      </c>
      <c r="K26" s="70">
        <v>1.02945830308807</v>
      </c>
      <c r="L26" s="70">
        <v>1.50558105193178</v>
      </c>
      <c r="M26" s="70">
        <v>11.8151298383253</v>
      </c>
      <c r="N26" s="70">
        <v>17.2796076901179</v>
      </c>
      <c r="O26" s="70">
        <v>6.15634703963046</v>
      </c>
      <c r="P26" s="70">
        <v>9.00364728146834</v>
      </c>
      <c r="Q26" s="70">
        <v>910.247047722573</v>
      </c>
      <c r="R26" s="70">
        <v>181.581150293875</v>
      </c>
      <c r="S26" s="70">
        <v>19.9485569053136</v>
      </c>
      <c r="T26" s="70">
        <v>10.0758855667392</v>
      </c>
      <c r="U26" s="70">
        <v>1.10693965906827</v>
      </c>
      <c r="V26" s="70">
        <v>84.2401852147655</v>
      </c>
      <c r="W26" s="70">
        <v>9.25465074844608</v>
      </c>
      <c r="X26" s="70">
        <v>51.7761545092773</v>
      </c>
      <c r="Y26" s="70">
        <v>5.6881430858601</v>
      </c>
      <c r="Z26" s="70">
        <v>403.779260429714</v>
      </c>
      <c r="AA26" s="70">
        <v>44.359304590986</v>
      </c>
      <c r="AB26" s="70">
        <v>178.794411708202</v>
      </c>
      <c r="AC26" s="70">
        <v>19.6424050103259</v>
      </c>
      <c r="AD26" s="70">
        <v>4091550</v>
      </c>
      <c r="AE26" s="81"/>
      <c r="AF26" s="81">
        <v>1343098</v>
      </c>
    </row>
    <row r="27" s="20" customFormat="1" ht="28" customHeight="1" spans="1:32">
      <c r="A27" s="47" t="s">
        <v>50</v>
      </c>
      <c r="AF27" s="52"/>
    </row>
    <row r="28" s="47" customFormat="1" ht="11.25" spans="32:32">
      <c r="AF28" s="52"/>
    </row>
    <row r="29" s="47" customFormat="1" ht="11.25" spans="32:32">
      <c r="AF29" s="52"/>
    </row>
    <row r="30" s="47" customFormat="1" ht="11.25" spans="32:32">
      <c r="AF30" s="52"/>
    </row>
    <row r="31" s="47" customFormat="1" ht="11.25" spans="32:32">
      <c r="AF31" s="52"/>
    </row>
    <row r="32" s="47" customFormat="1" ht="11.25" spans="32:32">
      <c r="AF32" s="52"/>
    </row>
    <row r="33" s="47" customFormat="1" ht="11.25" spans="32:32">
      <c r="AF33" s="52"/>
    </row>
    <row r="34" s="47" customFormat="1" ht="11.25" spans="32:32">
      <c r="AF34" s="52"/>
    </row>
    <row r="35" s="47" customFormat="1" ht="11.25" spans="32:32">
      <c r="AF35" s="52"/>
    </row>
    <row r="36" s="47" customFormat="1" ht="11.25" spans="32:32">
      <c r="AF36" s="52"/>
    </row>
    <row r="37" s="47" customFormat="1" ht="13.5" spans="32:32">
      <c r="AF37" s="20"/>
    </row>
    <row r="38" s="47" customFormat="1" ht="11.25" spans="32:32">
      <c r="AF38" s="52"/>
    </row>
    <row r="39" s="47" customFormat="1" ht="11.25" spans="32:32">
      <c r="AF39" s="52"/>
    </row>
    <row r="40" s="47" customFormat="1" ht="11.25" spans="32:32">
      <c r="AF40" s="52"/>
    </row>
    <row r="41" ht="13.5" spans="32:32">
      <c r="AF41" s="52"/>
    </row>
    <row r="42" ht="13.5" spans="32:32">
      <c r="AF42" s="52"/>
    </row>
    <row r="72" s="20" customFormat="1" spans="32:32">
      <c r="AF72" s="101"/>
    </row>
  </sheetData>
  <mergeCells count="37">
    <mergeCell ref="B1:AC1"/>
    <mergeCell ref="F3:P3"/>
    <mergeCell ref="Q3:AC3"/>
    <mergeCell ref="G4:P4"/>
    <mergeCell ref="R4:AC4"/>
    <mergeCell ref="A3:A6"/>
    <mergeCell ref="B3:B6"/>
    <mergeCell ref="C3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3:AD6"/>
    <mergeCell ref="AE3:AE6"/>
    <mergeCell ref="AF3:AF6"/>
  </mergeCells>
  <printOptions horizontalCentered="1"/>
  <pageMargins left="0.751388888888889" right="0.751388888888889" top="1" bottom="1" header="0.511805555555556" footer="0.511805555555556"/>
  <pageSetup paperSize="8" scale="90" firstPageNumber="8" orientation="landscape" useFirstPageNumber="1" horizontalDpi="600"/>
  <headerFooter>
    <oddFooter>&amp;C&amp;P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6"/>
  <sheetViews>
    <sheetView tabSelected="1" view="pageBreakPreview" zoomScaleNormal="100" topLeftCell="D1" workbookViewId="0">
      <selection activeCell="K9" sqref="K9"/>
    </sheetView>
  </sheetViews>
  <sheetFormatPr defaultColWidth="10" defaultRowHeight="13.5"/>
  <cols>
    <col min="1" max="1" width="17.8833333333333" style="1" customWidth="1"/>
    <col min="2" max="2" width="10.6333333333333" style="1" customWidth="1"/>
    <col min="3" max="3" width="5" style="1" customWidth="1"/>
    <col min="4" max="4" width="10.5" style="1" customWidth="1"/>
    <col min="5" max="5" width="5.25" style="1" customWidth="1"/>
    <col min="6" max="6" width="10.3833333333333" style="1" customWidth="1"/>
    <col min="7" max="7" width="7.25" style="1" customWidth="1"/>
    <col min="8" max="8" width="9.23333333333333" style="1" customWidth="1"/>
    <col min="9" max="9" width="7.13333333333333" style="1" customWidth="1"/>
    <col min="10" max="10" width="9.23333333333333" style="1" customWidth="1"/>
    <col min="11" max="12" width="7.69166666666667" style="1" customWidth="1"/>
    <col min="13" max="13" width="7" style="1" customWidth="1"/>
    <col min="14" max="14" width="8" style="1" customWidth="1"/>
    <col min="15" max="15" width="7" style="1" customWidth="1"/>
    <col min="16" max="16" width="9.23333333333333" style="1" customWidth="1"/>
    <col min="17" max="17" width="7.25" style="1" customWidth="1"/>
    <col min="18" max="18" width="9.74166666666667" style="1" customWidth="1"/>
    <col min="19" max="19" width="7.69166666666667" style="1" customWidth="1"/>
    <col min="20" max="20" width="9.74166666666667" style="1" customWidth="1"/>
    <col min="21" max="21" width="7.69166666666667" style="1" customWidth="1"/>
    <col min="22" max="22" width="9.74166666666667" style="1" customWidth="1"/>
    <col min="23" max="23" width="6.63333333333333" style="1" customWidth="1"/>
    <col min="24" max="24" width="9.74166666666667" style="1" customWidth="1"/>
    <col min="25" max="25" width="7.69166666666667" style="1" customWidth="1"/>
    <col min="26" max="26" width="9.74166666666667" style="1" customWidth="1"/>
    <col min="27" max="27" width="7.69166666666667" style="1" customWidth="1"/>
    <col min="28" max="28" width="9.74166666666667" style="1" customWidth="1"/>
    <col min="29" max="29" width="7.13333333333333" style="1" customWidth="1"/>
    <col min="30" max="30" width="9.74166666666667" style="1" customWidth="1"/>
    <col min="31" max="31" width="8.63333333333333" style="1" customWidth="1"/>
    <col min="32" max="32" width="9.76666666666667" style="1" customWidth="1"/>
    <col min="33" max="33" width="18.9416666666667" style="1" customWidth="1"/>
    <col min="34" max="34" width="12.4916666666667" style="1" customWidth="1"/>
    <col min="35" max="35" width="12.5" style="1" customWidth="1"/>
    <col min="36" max="36" width="13.8166666666667" style="1" customWidth="1"/>
    <col min="37" max="16380" width="10" style="1" customWidth="1"/>
    <col min="16381" max="16384" width="10" style="1"/>
  </cols>
  <sheetData>
    <row r="1" s="1" customFormat="1" ht="22.75" customHeight="1" spans="1:33">
      <c r="A1" s="3" t="s">
        <v>129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12"/>
      <c r="AG1" s="12"/>
    </row>
    <row r="2" s="1" customFormat="1" ht="8.5" customHeight="1" spans="1:3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12"/>
      <c r="AG2" s="12"/>
    </row>
    <row r="3" s="1" customFormat="1" ht="22.75" customHeight="1" spans="1:33">
      <c r="A3" s="4" t="s">
        <v>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0"/>
      <c r="R3" s="10"/>
      <c r="S3" s="10"/>
      <c r="T3" s="10"/>
      <c r="U3" s="10"/>
      <c r="V3" s="10"/>
      <c r="W3" s="10"/>
      <c r="X3" s="10"/>
      <c r="Y3" s="10"/>
      <c r="Z3" s="13"/>
      <c r="AA3" s="13"/>
      <c r="AB3" s="13"/>
      <c r="AC3" s="13"/>
      <c r="AD3" s="13"/>
      <c r="AE3" s="13"/>
      <c r="AF3" s="12"/>
      <c r="AG3" s="12"/>
    </row>
    <row r="4" s="1" customFormat="1" ht="22.75" customHeight="1" spans="1:31">
      <c r="A4" s="6" t="s">
        <v>6</v>
      </c>
      <c r="B4" s="6" t="s">
        <v>130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</row>
    <row r="5" s="1" customFormat="1" ht="22.75" customHeight="1" spans="1:31">
      <c r="A5" s="6"/>
      <c r="B5" s="6" t="s">
        <v>16</v>
      </c>
      <c r="C5" s="82" t="s">
        <v>68</v>
      </c>
      <c r="D5" s="6" t="s">
        <v>131</v>
      </c>
      <c r="E5" s="82" t="s">
        <v>68</v>
      </c>
      <c r="F5" s="6" t="s">
        <v>132</v>
      </c>
      <c r="G5" s="6"/>
      <c r="H5" s="6"/>
      <c r="I5" s="6"/>
      <c r="J5" s="6"/>
      <c r="K5" s="6"/>
      <c r="L5" s="6"/>
      <c r="M5" s="6"/>
      <c r="N5" s="6"/>
      <c r="O5" s="6"/>
      <c r="P5" s="6" t="s">
        <v>57</v>
      </c>
      <c r="Q5" s="6"/>
      <c r="R5" s="6"/>
      <c r="S5" s="6"/>
      <c r="T5" s="6"/>
      <c r="U5" s="6"/>
      <c r="V5" s="6" t="s">
        <v>10</v>
      </c>
      <c r="W5" s="6"/>
      <c r="X5" s="6"/>
      <c r="Y5" s="6"/>
      <c r="Z5" s="6"/>
      <c r="AA5" s="6"/>
      <c r="AB5" s="6"/>
      <c r="AC5" s="6"/>
      <c r="AD5" s="6"/>
      <c r="AE5" s="6"/>
    </row>
    <row r="6" s="1" customFormat="1" ht="22.75" customHeight="1" spans="1:31">
      <c r="A6" s="6"/>
      <c r="B6" s="6"/>
      <c r="C6" s="82"/>
      <c r="D6" s="6"/>
      <c r="E6" s="82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 t="s">
        <v>11</v>
      </c>
      <c r="W6" s="6" t="s">
        <v>12</v>
      </c>
      <c r="X6" s="6" t="s">
        <v>14</v>
      </c>
      <c r="Y6" s="6"/>
      <c r="Z6" s="6"/>
      <c r="AA6" s="6"/>
      <c r="AB6" s="6" t="s">
        <v>15</v>
      </c>
      <c r="AC6" s="6"/>
      <c r="AD6" s="6"/>
      <c r="AE6" s="6"/>
    </row>
    <row r="7" s="1" customFormat="1" ht="22.75" customHeight="1" spans="1:31">
      <c r="A7" s="6"/>
      <c r="B7" s="6"/>
      <c r="C7" s="82"/>
      <c r="D7" s="6"/>
      <c r="E7" s="82"/>
      <c r="F7" s="6" t="s">
        <v>11</v>
      </c>
      <c r="G7" s="6" t="s">
        <v>12</v>
      </c>
      <c r="H7" s="6" t="s">
        <v>58</v>
      </c>
      <c r="I7" s="6" t="s">
        <v>12</v>
      </c>
      <c r="J7" s="6" t="s">
        <v>73</v>
      </c>
      <c r="K7" s="6" t="s">
        <v>12</v>
      </c>
      <c r="L7" s="6" t="s">
        <v>60</v>
      </c>
      <c r="M7" s="6" t="s">
        <v>12</v>
      </c>
      <c r="N7" s="6" t="s">
        <v>61</v>
      </c>
      <c r="O7" s="6" t="s">
        <v>12</v>
      </c>
      <c r="P7" s="6" t="s">
        <v>11</v>
      </c>
      <c r="Q7" s="6" t="s">
        <v>12</v>
      </c>
      <c r="R7" s="6" t="s">
        <v>121</v>
      </c>
      <c r="S7" s="6"/>
      <c r="T7" s="6"/>
      <c r="U7" s="6"/>
      <c r="V7" s="6"/>
      <c r="W7" s="6"/>
      <c r="X7" s="6" t="s">
        <v>11</v>
      </c>
      <c r="Y7" s="6" t="s">
        <v>12</v>
      </c>
      <c r="Z7" s="6" t="s">
        <v>133</v>
      </c>
      <c r="AA7" s="6"/>
      <c r="AB7" s="6" t="s">
        <v>11</v>
      </c>
      <c r="AC7" s="6" t="s">
        <v>12</v>
      </c>
      <c r="AD7" s="6" t="s">
        <v>134</v>
      </c>
      <c r="AE7" s="6"/>
    </row>
    <row r="8" s="1" customFormat="1" ht="28.45" customHeight="1" spans="1:31">
      <c r="A8" s="6"/>
      <c r="B8" s="6"/>
      <c r="C8" s="82"/>
      <c r="D8" s="6"/>
      <c r="E8" s="82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 t="s">
        <v>74</v>
      </c>
      <c r="S8" s="6" t="s">
        <v>12</v>
      </c>
      <c r="T8" s="6" t="s">
        <v>75</v>
      </c>
      <c r="U8" s="6" t="s">
        <v>12</v>
      </c>
      <c r="V8" s="6"/>
      <c r="W8" s="6"/>
      <c r="X8" s="6"/>
      <c r="Y8" s="6"/>
      <c r="Z8" s="6" t="s">
        <v>11</v>
      </c>
      <c r="AA8" s="6" t="s">
        <v>135</v>
      </c>
      <c r="AB8" s="6"/>
      <c r="AC8" s="6"/>
      <c r="AD8" s="6" t="s">
        <v>11</v>
      </c>
      <c r="AE8" s="6" t="s">
        <v>78</v>
      </c>
    </row>
    <row r="9" s="1" customFormat="1" ht="28" customHeight="1" spans="1:33">
      <c r="A9" s="6" t="s">
        <v>16</v>
      </c>
      <c r="B9" s="83">
        <v>30232.72024</v>
      </c>
      <c r="C9" s="83">
        <v>-1.88533642284142</v>
      </c>
      <c r="D9" s="84">
        <v>29455.039928</v>
      </c>
      <c r="E9" s="84">
        <v>-0.475341181975096</v>
      </c>
      <c r="F9" s="83">
        <v>15084.513047</v>
      </c>
      <c r="G9" s="83">
        <v>49.8946602464245</v>
      </c>
      <c r="H9" s="83">
        <v>914.91756</v>
      </c>
      <c r="I9" s="94">
        <v>3.02624954928634</v>
      </c>
      <c r="J9" s="83">
        <v>4386.387882</v>
      </c>
      <c r="K9" s="94">
        <v>14.5087436630876</v>
      </c>
      <c r="L9" s="94">
        <v>9567.15528</v>
      </c>
      <c r="M9" s="94">
        <v>31.6450362522853</v>
      </c>
      <c r="N9" s="83">
        <v>216.052325</v>
      </c>
      <c r="O9" s="94">
        <v>0.714630781765207</v>
      </c>
      <c r="P9" s="83">
        <v>6178.477295</v>
      </c>
      <c r="Q9" s="94">
        <v>20.4363922463895</v>
      </c>
      <c r="R9" s="83">
        <v>4071.087558</v>
      </c>
      <c r="S9" s="94">
        <v>13.4658327986433</v>
      </c>
      <c r="T9" s="83">
        <v>2107.389737</v>
      </c>
      <c r="U9" s="94">
        <v>6.97055944774621</v>
      </c>
      <c r="V9" s="83">
        <v>8969.729898</v>
      </c>
      <c r="W9" s="94">
        <v>29.668947507186</v>
      </c>
      <c r="X9" s="83">
        <v>6446.490439</v>
      </c>
      <c r="Y9" s="94">
        <v>21.3228925079353</v>
      </c>
      <c r="Z9" s="83">
        <v>2521.160627</v>
      </c>
      <c r="AA9" s="94">
        <v>39.1090415918012</v>
      </c>
      <c r="AB9" s="83">
        <v>2523.239459</v>
      </c>
      <c r="AC9" s="94">
        <v>8.34605499925071</v>
      </c>
      <c r="AD9" s="83">
        <v>1171.385579</v>
      </c>
      <c r="AE9" s="94">
        <v>46.4238768469576</v>
      </c>
      <c r="AF9" s="12"/>
      <c r="AG9" s="5"/>
    </row>
    <row r="10" s="1" customFormat="1" ht="28" customHeight="1" spans="1:33">
      <c r="A10" s="9" t="s">
        <v>17</v>
      </c>
      <c r="B10" s="83">
        <v>8198.845198</v>
      </c>
      <c r="C10" s="83">
        <v>-11.3829037875676</v>
      </c>
      <c r="D10" s="83">
        <v>8042.753427</v>
      </c>
      <c r="E10" s="83">
        <v>-7.23858722111794</v>
      </c>
      <c r="F10" s="83">
        <v>3767.804963</v>
      </c>
      <c r="G10" s="83">
        <v>45.9553128764903</v>
      </c>
      <c r="H10" s="83">
        <v>198.80086</v>
      </c>
      <c r="I10" s="94">
        <v>2.42474220696952</v>
      </c>
      <c r="J10" s="83">
        <v>1058.563576</v>
      </c>
      <c r="K10" s="94">
        <v>12.9111301706028</v>
      </c>
      <c r="L10" s="94">
        <v>2510.440527</v>
      </c>
      <c r="M10" s="94">
        <v>30.6194404989179</v>
      </c>
      <c r="N10" s="83">
        <v>0</v>
      </c>
      <c r="O10" s="94">
        <v>0</v>
      </c>
      <c r="P10" s="83">
        <v>1700.420987</v>
      </c>
      <c r="Q10" s="94">
        <v>20.7397620754542</v>
      </c>
      <c r="R10" s="83">
        <v>1151.881279</v>
      </c>
      <c r="S10" s="94">
        <v>14.0493112283787</v>
      </c>
      <c r="T10" s="83">
        <v>548.539708</v>
      </c>
      <c r="U10" s="94">
        <v>6.6904508470755</v>
      </c>
      <c r="V10" s="83">
        <v>2730.619248</v>
      </c>
      <c r="W10" s="94">
        <v>33.3049250480555</v>
      </c>
      <c r="X10" s="83">
        <v>1850.688601</v>
      </c>
      <c r="Y10" s="94">
        <v>22.5725520644231</v>
      </c>
      <c r="Z10" s="83">
        <v>560.359793</v>
      </c>
      <c r="AA10" s="94">
        <v>30.2784483946795</v>
      </c>
      <c r="AB10" s="83">
        <v>879.930647</v>
      </c>
      <c r="AC10" s="94">
        <v>10.7323729836325</v>
      </c>
      <c r="AD10" s="83">
        <v>527.038254</v>
      </c>
      <c r="AE10" s="94">
        <v>59.8954310543522</v>
      </c>
      <c r="AF10" s="12"/>
      <c r="AG10" s="100"/>
    </row>
    <row r="11" s="1" customFormat="1" ht="28" customHeight="1" spans="1:33">
      <c r="A11" s="9" t="s">
        <v>18</v>
      </c>
      <c r="B11" s="83">
        <v>5363.226211</v>
      </c>
      <c r="C11" s="83">
        <v>-4.50005292954352</v>
      </c>
      <c r="D11" s="83">
        <v>5169.609656</v>
      </c>
      <c r="E11" s="83">
        <v>-4.06799771729767</v>
      </c>
      <c r="F11" s="83">
        <v>2554.25997</v>
      </c>
      <c r="G11" s="83">
        <v>47.625437926918</v>
      </c>
      <c r="H11" s="83">
        <v>175.84977</v>
      </c>
      <c r="I11" s="94">
        <v>3.27880576134065</v>
      </c>
      <c r="J11" s="83">
        <v>814.73921</v>
      </c>
      <c r="K11" s="94">
        <v>15.1912147268554</v>
      </c>
      <c r="L11" s="94">
        <v>1563.67099</v>
      </c>
      <c r="M11" s="94">
        <v>29.1554174387219</v>
      </c>
      <c r="N11" s="83">
        <v>0</v>
      </c>
      <c r="O11" s="94">
        <v>0</v>
      </c>
      <c r="P11" s="83">
        <v>1208.708337</v>
      </c>
      <c r="Q11" s="94">
        <v>22.5369635634785</v>
      </c>
      <c r="R11" s="83">
        <v>787.035454</v>
      </c>
      <c r="S11" s="94">
        <v>14.674664521623</v>
      </c>
      <c r="T11" s="83">
        <v>421.672883</v>
      </c>
      <c r="U11" s="94">
        <v>7.86229904185557</v>
      </c>
      <c r="V11" s="83">
        <v>1600.257904</v>
      </c>
      <c r="W11" s="94">
        <v>29.8375985096035</v>
      </c>
      <c r="X11" s="83">
        <v>1008.764285</v>
      </c>
      <c r="Y11" s="94">
        <v>18.8089080212768</v>
      </c>
      <c r="Z11" s="83">
        <v>271.609695</v>
      </c>
      <c r="AA11" s="94">
        <v>26.9249912034703</v>
      </c>
      <c r="AB11" s="83">
        <v>591.493619</v>
      </c>
      <c r="AC11" s="94">
        <v>11.0286904883267</v>
      </c>
      <c r="AD11" s="83">
        <v>221.341236</v>
      </c>
      <c r="AE11" s="94">
        <v>37.4207309918588</v>
      </c>
      <c r="AF11" s="12"/>
      <c r="AG11" s="100"/>
    </row>
    <row r="12" s="1" customFormat="1" ht="28" customHeight="1" spans="1:33">
      <c r="A12" s="9" t="s">
        <v>19</v>
      </c>
      <c r="B12" s="83">
        <v>2780.073093</v>
      </c>
      <c r="C12" s="83">
        <v>4.64193622487011</v>
      </c>
      <c r="D12" s="83">
        <v>2756.545956</v>
      </c>
      <c r="E12" s="83">
        <v>5.6754293301063</v>
      </c>
      <c r="F12" s="83">
        <v>1346.740752</v>
      </c>
      <c r="G12" s="83">
        <v>48.4426382669932</v>
      </c>
      <c r="H12" s="83">
        <v>80.9192</v>
      </c>
      <c r="I12" s="94">
        <v>2.91068606087185</v>
      </c>
      <c r="J12" s="83">
        <v>311.873565</v>
      </c>
      <c r="K12" s="94">
        <v>11.2181786077953</v>
      </c>
      <c r="L12" s="94">
        <v>953.058162</v>
      </c>
      <c r="M12" s="94">
        <v>34.2817663463498</v>
      </c>
      <c r="N12" s="83">
        <v>0.889825</v>
      </c>
      <c r="O12" s="94">
        <v>0.0320072519762343</v>
      </c>
      <c r="P12" s="83">
        <v>599.283222</v>
      </c>
      <c r="Q12" s="94">
        <v>21.5563836616004</v>
      </c>
      <c r="R12" s="83">
        <v>383.953324</v>
      </c>
      <c r="S12" s="94">
        <v>13.8109075249411</v>
      </c>
      <c r="T12" s="83">
        <v>215.329898</v>
      </c>
      <c r="U12" s="94">
        <v>7.74547613665926</v>
      </c>
      <c r="V12" s="83">
        <v>834.049119</v>
      </c>
      <c r="W12" s="94">
        <v>30.0009780714064</v>
      </c>
      <c r="X12" s="83">
        <v>626.432584</v>
      </c>
      <c r="Y12" s="94">
        <v>22.5329537405799</v>
      </c>
      <c r="Z12" s="83">
        <v>322.019047</v>
      </c>
      <c r="AA12" s="94">
        <v>51.4052198472486</v>
      </c>
      <c r="AB12" s="83">
        <v>207.616535</v>
      </c>
      <c r="AC12" s="94">
        <v>7.46802433082647</v>
      </c>
      <c r="AD12" s="83">
        <v>62.735328</v>
      </c>
      <c r="AE12" s="94">
        <v>30.2169227513599</v>
      </c>
      <c r="AF12" s="12"/>
      <c r="AG12" s="100"/>
    </row>
    <row r="13" s="1" customFormat="1" ht="28" customHeight="1" spans="1:33">
      <c r="A13" s="9" t="s">
        <v>20</v>
      </c>
      <c r="B13" s="83">
        <v>1632.724626</v>
      </c>
      <c r="C13" s="83">
        <v>-7.43086394908851</v>
      </c>
      <c r="D13" s="83">
        <v>1617.859556</v>
      </c>
      <c r="E13" s="83">
        <v>-6.29912030813947</v>
      </c>
      <c r="F13" s="83">
        <v>885.480366</v>
      </c>
      <c r="G13" s="83">
        <v>54.2332951864229</v>
      </c>
      <c r="H13" s="83">
        <v>55.83061</v>
      </c>
      <c r="I13" s="94">
        <v>3.41947497520013</v>
      </c>
      <c r="J13" s="83">
        <v>259.025363</v>
      </c>
      <c r="K13" s="94">
        <v>15.8646080836414</v>
      </c>
      <c r="L13" s="94">
        <v>570.624393</v>
      </c>
      <c r="M13" s="94">
        <v>34.9492121275814</v>
      </c>
      <c r="N13" s="83">
        <v>0</v>
      </c>
      <c r="O13" s="94">
        <v>0</v>
      </c>
      <c r="P13" s="83">
        <v>304.518527</v>
      </c>
      <c r="Q13" s="94">
        <v>18.650942244072</v>
      </c>
      <c r="R13" s="83">
        <v>194.637276</v>
      </c>
      <c r="S13" s="94">
        <v>11.9210106162752</v>
      </c>
      <c r="T13" s="83">
        <v>109.881251</v>
      </c>
      <c r="U13" s="94">
        <v>6.72993162779674</v>
      </c>
      <c r="V13" s="83">
        <v>442.725733</v>
      </c>
      <c r="W13" s="94">
        <v>27.1157625695051</v>
      </c>
      <c r="X13" s="83">
        <v>320.291601</v>
      </c>
      <c r="Y13" s="94">
        <v>19.6170006809219</v>
      </c>
      <c r="Z13" s="83">
        <v>99.929004</v>
      </c>
      <c r="AA13" s="94">
        <v>31.1993832145477</v>
      </c>
      <c r="AB13" s="83">
        <v>122.434132</v>
      </c>
      <c r="AC13" s="94">
        <v>7.49876188858316</v>
      </c>
      <c r="AD13" s="83">
        <v>10.6271</v>
      </c>
      <c r="AE13" s="94">
        <v>8.67985081153677</v>
      </c>
      <c r="AF13" s="12"/>
      <c r="AG13" s="100"/>
    </row>
    <row r="14" s="1" customFormat="1" ht="28" customHeight="1" spans="1:33">
      <c r="A14" s="9" t="s">
        <v>21</v>
      </c>
      <c r="B14" s="83">
        <v>851.664786</v>
      </c>
      <c r="C14" s="83">
        <v>11.2374570271231</v>
      </c>
      <c r="D14" s="83">
        <v>822.891176</v>
      </c>
      <c r="E14" s="83">
        <v>10.7226356193425</v>
      </c>
      <c r="F14" s="83">
        <v>422.946658</v>
      </c>
      <c r="G14" s="83">
        <v>49.661165396593</v>
      </c>
      <c r="H14" s="83">
        <v>24.731</v>
      </c>
      <c r="I14" s="94">
        <v>2.90384202875801</v>
      </c>
      <c r="J14" s="83">
        <v>133.430157</v>
      </c>
      <c r="K14" s="94">
        <v>15.6669806235243</v>
      </c>
      <c r="L14" s="94">
        <v>264.785501</v>
      </c>
      <c r="M14" s="94">
        <v>31.0903427443107</v>
      </c>
      <c r="N14" s="83">
        <v>0</v>
      </c>
      <c r="O14" s="94">
        <v>0</v>
      </c>
      <c r="P14" s="83">
        <v>174.001788</v>
      </c>
      <c r="Q14" s="94">
        <v>20.4307834326732</v>
      </c>
      <c r="R14" s="83">
        <v>125.087587</v>
      </c>
      <c r="S14" s="94">
        <v>14.6874203391098</v>
      </c>
      <c r="T14" s="83">
        <v>48.914201</v>
      </c>
      <c r="U14" s="94">
        <v>5.74336309356343</v>
      </c>
      <c r="V14" s="83">
        <v>254.71634</v>
      </c>
      <c r="W14" s="94">
        <v>29.9080511707337</v>
      </c>
      <c r="X14" s="83">
        <v>178.913307</v>
      </c>
      <c r="Y14" s="94">
        <v>21.0074796963602</v>
      </c>
      <c r="Z14" s="83">
        <v>95.576915</v>
      </c>
      <c r="AA14" s="94">
        <v>53.4207972579703</v>
      </c>
      <c r="AB14" s="83">
        <v>75.803033</v>
      </c>
      <c r="AC14" s="94">
        <v>8.90057147437349</v>
      </c>
      <c r="AD14" s="83">
        <v>12.067057</v>
      </c>
      <c r="AE14" s="94">
        <v>15.9189632953077</v>
      </c>
      <c r="AF14" s="12"/>
      <c r="AG14" s="100"/>
    </row>
    <row r="15" s="1" customFormat="1" ht="28" customHeight="1" spans="1:33">
      <c r="A15" s="9" t="s">
        <v>22</v>
      </c>
      <c r="B15" s="83">
        <v>1200.053732</v>
      </c>
      <c r="C15" s="83">
        <v>23.4119368343544</v>
      </c>
      <c r="D15" s="83">
        <v>1187.421307</v>
      </c>
      <c r="E15" s="83">
        <v>23.3402969318766</v>
      </c>
      <c r="F15" s="83">
        <v>733.350107</v>
      </c>
      <c r="G15" s="83">
        <v>61.1097726247478</v>
      </c>
      <c r="H15" s="83">
        <v>36.13472</v>
      </c>
      <c r="I15" s="94">
        <v>3.01109184001104</v>
      </c>
      <c r="J15" s="83">
        <v>166.8039</v>
      </c>
      <c r="K15" s="94">
        <v>13.8997026176491</v>
      </c>
      <c r="L15" s="94">
        <v>315.248987</v>
      </c>
      <c r="M15" s="94">
        <v>26.2695726527685</v>
      </c>
      <c r="N15" s="83">
        <v>215.1625</v>
      </c>
      <c r="O15" s="94">
        <v>17.9294055143191</v>
      </c>
      <c r="P15" s="83">
        <v>201.652566</v>
      </c>
      <c r="Q15" s="94">
        <v>16.8036280895462</v>
      </c>
      <c r="R15" s="83">
        <v>155.222097</v>
      </c>
      <c r="S15" s="94">
        <v>12.9345955819252</v>
      </c>
      <c r="T15" s="83">
        <v>46.430469</v>
      </c>
      <c r="U15" s="94">
        <v>3.86903250762108</v>
      </c>
      <c r="V15" s="83">
        <v>265.051059</v>
      </c>
      <c r="W15" s="94">
        <v>22.086599285706</v>
      </c>
      <c r="X15" s="83">
        <v>208.242979</v>
      </c>
      <c r="Y15" s="94">
        <v>17.3528045825868</v>
      </c>
      <c r="Z15" s="83">
        <v>90.853419</v>
      </c>
      <c r="AA15" s="94">
        <v>43.6285628626164</v>
      </c>
      <c r="AB15" s="83">
        <v>56.80808</v>
      </c>
      <c r="AC15" s="94">
        <v>4.73379470311918</v>
      </c>
      <c r="AD15" s="83">
        <v>27.397153</v>
      </c>
      <c r="AE15" s="94">
        <v>48.2275637550151</v>
      </c>
      <c r="AF15" s="12"/>
      <c r="AG15" s="100"/>
    </row>
    <row r="16" s="1" customFormat="1" ht="28" customHeight="1" spans="1:33">
      <c r="A16" s="9" t="s">
        <v>23</v>
      </c>
      <c r="B16" s="83">
        <v>2095.731532</v>
      </c>
      <c r="C16" s="83">
        <v>3.33032435932756</v>
      </c>
      <c r="D16" s="83">
        <v>2012.711532</v>
      </c>
      <c r="E16" s="83">
        <v>3.91587081257917</v>
      </c>
      <c r="F16" s="83">
        <v>1139.909384</v>
      </c>
      <c r="G16" s="83">
        <v>54.3919565361581</v>
      </c>
      <c r="H16" s="83">
        <v>64.4208</v>
      </c>
      <c r="I16" s="94">
        <v>3.07390517422439</v>
      </c>
      <c r="J16" s="83">
        <v>407.729046</v>
      </c>
      <c r="K16" s="94">
        <v>19.4552135984181</v>
      </c>
      <c r="L16" s="94">
        <v>667.759538</v>
      </c>
      <c r="M16" s="94">
        <v>31.8628377635156</v>
      </c>
      <c r="N16" s="83">
        <v>0</v>
      </c>
      <c r="O16" s="94">
        <v>0</v>
      </c>
      <c r="P16" s="83">
        <v>407.520833</v>
      </c>
      <c r="Q16" s="94">
        <v>19.4452784995364</v>
      </c>
      <c r="R16" s="83">
        <v>267.443169</v>
      </c>
      <c r="S16" s="94">
        <v>12.7613277233451</v>
      </c>
      <c r="T16" s="83">
        <v>140.077664</v>
      </c>
      <c r="U16" s="94">
        <v>6.68395077619131</v>
      </c>
      <c r="V16" s="83">
        <v>548.301315</v>
      </c>
      <c r="W16" s="94">
        <v>26.1627649643056</v>
      </c>
      <c r="X16" s="83">
        <v>372.182932</v>
      </c>
      <c r="Y16" s="94">
        <v>17.7590939639496</v>
      </c>
      <c r="Z16" s="83">
        <v>172.000842</v>
      </c>
      <c r="AA16" s="94">
        <v>46.2140595958334</v>
      </c>
      <c r="AB16" s="83">
        <v>176.118383</v>
      </c>
      <c r="AC16" s="94">
        <v>8.40367100035597</v>
      </c>
      <c r="AD16" s="83">
        <v>120.258922</v>
      </c>
      <c r="AE16" s="94">
        <v>68.2830037112026</v>
      </c>
      <c r="AF16" s="12"/>
      <c r="AG16" s="100"/>
    </row>
    <row r="17" s="1" customFormat="1" ht="28" customHeight="1" spans="1:33">
      <c r="A17" s="9" t="s">
        <v>24</v>
      </c>
      <c r="B17" s="83">
        <v>2000.336544</v>
      </c>
      <c r="C17" s="83">
        <v>-0.604842051778201</v>
      </c>
      <c r="D17" s="83">
        <v>1895.702766</v>
      </c>
      <c r="E17" s="83">
        <v>-3.03786939815943</v>
      </c>
      <c r="F17" s="83">
        <v>1017.63049</v>
      </c>
      <c r="G17" s="83">
        <v>50.872964004601</v>
      </c>
      <c r="H17" s="83">
        <v>74.16299</v>
      </c>
      <c r="I17" s="94">
        <v>3.70752562724765</v>
      </c>
      <c r="J17" s="83">
        <v>334.723062</v>
      </c>
      <c r="K17" s="94">
        <v>16.7333373478578</v>
      </c>
      <c r="L17" s="94">
        <v>608.744438</v>
      </c>
      <c r="M17" s="94">
        <v>30.4321010294956</v>
      </c>
      <c r="N17" s="83">
        <v>0</v>
      </c>
      <c r="O17" s="94">
        <v>0</v>
      </c>
      <c r="P17" s="83">
        <v>435.620029</v>
      </c>
      <c r="Q17" s="94">
        <v>21.7773369339595</v>
      </c>
      <c r="R17" s="83">
        <v>287.761236</v>
      </c>
      <c r="S17" s="94">
        <v>14.3856410994009</v>
      </c>
      <c r="T17" s="83">
        <v>147.858793</v>
      </c>
      <c r="U17" s="94">
        <v>7.39169583455853</v>
      </c>
      <c r="V17" s="83">
        <v>547.086025</v>
      </c>
      <c r="W17" s="94">
        <v>27.3496990614395</v>
      </c>
      <c r="X17" s="83">
        <v>476.896681</v>
      </c>
      <c r="Y17" s="94">
        <v>23.8408223071487</v>
      </c>
      <c r="Z17" s="83">
        <v>223.284681</v>
      </c>
      <c r="AA17" s="94">
        <v>46.8203470260679</v>
      </c>
      <c r="AB17" s="83">
        <v>70.189344</v>
      </c>
      <c r="AC17" s="94">
        <v>3.5088767542908</v>
      </c>
      <c r="AD17" s="83">
        <v>45.377431</v>
      </c>
      <c r="AE17" s="94">
        <v>64.6500286425244</v>
      </c>
      <c r="AF17" s="12"/>
      <c r="AG17" s="100"/>
    </row>
    <row r="18" s="1" customFormat="1" ht="28" customHeight="1" spans="1:33">
      <c r="A18" s="9" t="s">
        <v>25</v>
      </c>
      <c r="B18" s="83">
        <v>2702.769285</v>
      </c>
      <c r="C18" s="83">
        <v>6.90434906445279</v>
      </c>
      <c r="D18" s="83">
        <v>2697.415171</v>
      </c>
      <c r="E18" s="83">
        <v>7.04009652122726</v>
      </c>
      <c r="F18" s="83">
        <v>1395.691054</v>
      </c>
      <c r="G18" s="83">
        <v>51.6392968406846</v>
      </c>
      <c r="H18" s="83">
        <v>86.97176</v>
      </c>
      <c r="I18" s="94">
        <v>3.21787584618048</v>
      </c>
      <c r="J18" s="83">
        <v>372.608989</v>
      </c>
      <c r="K18" s="94">
        <v>13.7861929639325</v>
      </c>
      <c r="L18" s="94">
        <v>936.110305</v>
      </c>
      <c r="M18" s="94">
        <v>34.6352280305716</v>
      </c>
      <c r="N18" s="83">
        <v>0</v>
      </c>
      <c r="O18" s="94">
        <v>0</v>
      </c>
      <c r="P18" s="83">
        <v>518.754299</v>
      </c>
      <c r="Q18" s="94">
        <v>19.1934362240616</v>
      </c>
      <c r="R18" s="83">
        <v>323.844455</v>
      </c>
      <c r="S18" s="94">
        <v>11.9819496542784</v>
      </c>
      <c r="T18" s="83">
        <v>194.909844</v>
      </c>
      <c r="U18" s="94">
        <v>7.21148656978318</v>
      </c>
      <c r="V18" s="83">
        <v>788.323932</v>
      </c>
      <c r="W18" s="94">
        <v>29.1672669352538</v>
      </c>
      <c r="X18" s="83">
        <v>643.347892</v>
      </c>
      <c r="Y18" s="94">
        <v>23.8032855993478</v>
      </c>
      <c r="Z18" s="83">
        <v>235.555096</v>
      </c>
      <c r="AA18" s="94">
        <v>36.6139531860003</v>
      </c>
      <c r="AB18" s="83">
        <v>144.97604</v>
      </c>
      <c r="AC18" s="94">
        <v>5.363981335906</v>
      </c>
      <c r="AD18" s="83">
        <v>36.675659</v>
      </c>
      <c r="AE18" s="94">
        <v>25.2977381641822</v>
      </c>
      <c r="AF18" s="12"/>
      <c r="AG18" s="100"/>
    </row>
    <row r="19" s="1" customFormat="1" ht="28" customHeight="1" spans="1:33">
      <c r="A19" s="9" t="s">
        <v>26</v>
      </c>
      <c r="B19" s="83">
        <v>1467.550442</v>
      </c>
      <c r="C19" s="83">
        <v>2.69517221047294</v>
      </c>
      <c r="D19" s="83">
        <v>1414.420864</v>
      </c>
      <c r="E19" s="83">
        <v>4.31729120595167</v>
      </c>
      <c r="F19" s="83">
        <v>756.875405</v>
      </c>
      <c r="G19" s="83">
        <v>51.5740640552374</v>
      </c>
      <c r="H19" s="83">
        <v>49.21848</v>
      </c>
      <c r="I19" s="94">
        <v>3.35378455086861</v>
      </c>
      <c r="J19" s="83">
        <v>234.766227</v>
      </c>
      <c r="K19" s="94">
        <v>15.997148737188</v>
      </c>
      <c r="L19" s="94">
        <v>472.890698</v>
      </c>
      <c r="M19" s="94">
        <v>32.2231307671808</v>
      </c>
      <c r="N19" s="83">
        <v>0</v>
      </c>
      <c r="O19" s="94">
        <v>0</v>
      </c>
      <c r="P19" s="83">
        <v>312.175974</v>
      </c>
      <c r="Q19" s="94">
        <v>21.2719075996163</v>
      </c>
      <c r="R19" s="83">
        <v>214.613164</v>
      </c>
      <c r="S19" s="94">
        <v>14.62390374177</v>
      </c>
      <c r="T19" s="83">
        <v>97.56281</v>
      </c>
      <c r="U19" s="94">
        <v>6.64800385784627</v>
      </c>
      <c r="V19" s="83">
        <v>398.499063</v>
      </c>
      <c r="W19" s="94">
        <v>27.1540283451463</v>
      </c>
      <c r="X19" s="83">
        <v>300.467174</v>
      </c>
      <c r="Y19" s="94">
        <v>20.4740610885251</v>
      </c>
      <c r="Z19" s="83">
        <v>124.037948</v>
      </c>
      <c r="AA19" s="94">
        <v>41.2816968818031</v>
      </c>
      <c r="AB19" s="83">
        <v>98.031889</v>
      </c>
      <c r="AC19" s="94">
        <v>6.67996725662122</v>
      </c>
      <c r="AD19" s="83">
        <v>64.983448</v>
      </c>
      <c r="AE19" s="94">
        <v>66.2880708133656</v>
      </c>
      <c r="AF19" s="12"/>
      <c r="AG19" s="100"/>
    </row>
    <row r="20" s="1" customFormat="1" ht="28" customHeight="1" spans="1:33">
      <c r="A20" s="9" t="s">
        <v>27</v>
      </c>
      <c r="B20" s="85">
        <v>1139.942358</v>
      </c>
      <c r="C20" s="85">
        <v>3.37008392134691</v>
      </c>
      <c r="D20" s="85">
        <v>1063.93873</v>
      </c>
      <c r="E20" s="85">
        <v>-0.601700960537714</v>
      </c>
      <c r="F20" s="85">
        <v>632.265309</v>
      </c>
      <c r="G20" s="85">
        <v>55.4646736795792</v>
      </c>
      <c r="H20" s="85">
        <v>34.5307</v>
      </c>
      <c r="I20" s="94">
        <v>3.02916193592308</v>
      </c>
      <c r="J20" s="83">
        <v>143.94929</v>
      </c>
      <c r="K20" s="94">
        <v>12.6277692016424</v>
      </c>
      <c r="L20" s="94">
        <v>453.785319</v>
      </c>
      <c r="M20" s="94">
        <v>39.8077425420137</v>
      </c>
      <c r="N20" s="83">
        <v>0</v>
      </c>
      <c r="O20" s="94">
        <v>0</v>
      </c>
      <c r="P20" s="83">
        <v>167.988082</v>
      </c>
      <c r="Q20" s="94">
        <v>14.7365417927562</v>
      </c>
      <c r="R20" s="83">
        <v>100.04288</v>
      </c>
      <c r="S20" s="94">
        <v>8.77613497716873</v>
      </c>
      <c r="T20" s="83">
        <v>67.945202</v>
      </c>
      <c r="U20" s="94">
        <v>5.96040681558742</v>
      </c>
      <c r="V20" s="83">
        <v>339.688967</v>
      </c>
      <c r="W20" s="94">
        <v>29.7987845276647</v>
      </c>
      <c r="X20" s="83">
        <v>262.185976</v>
      </c>
      <c r="Y20" s="94">
        <v>22.9999327737938</v>
      </c>
      <c r="Z20" s="83">
        <v>236.922185</v>
      </c>
      <c r="AA20" s="94">
        <v>90.364171499394</v>
      </c>
      <c r="AB20" s="83">
        <v>77.502991</v>
      </c>
      <c r="AC20" s="94">
        <v>6.79885175387087</v>
      </c>
      <c r="AD20" s="83">
        <v>39.033991</v>
      </c>
      <c r="AE20" s="94">
        <v>50.3644962553768</v>
      </c>
      <c r="AF20" s="12"/>
      <c r="AG20" s="100"/>
    </row>
    <row r="21" s="1" customFormat="1" ht="28" customHeight="1" spans="1:33">
      <c r="A21" s="86" t="s">
        <v>28</v>
      </c>
      <c r="B21" s="87">
        <v>799.802433</v>
      </c>
      <c r="C21" s="87">
        <v>16.5144619435694</v>
      </c>
      <c r="D21" s="87">
        <v>773.769787</v>
      </c>
      <c r="E21" s="87">
        <v>17.7275254167456</v>
      </c>
      <c r="F21" s="87">
        <v>431.558589</v>
      </c>
      <c r="G21" s="87">
        <v>53.9581490620447</v>
      </c>
      <c r="H21" s="87">
        <v>33.34667</v>
      </c>
      <c r="I21" s="95">
        <v>4.16936341077622</v>
      </c>
      <c r="J21" s="83">
        <v>148.175497</v>
      </c>
      <c r="K21" s="94">
        <v>18.5265124093465</v>
      </c>
      <c r="L21" s="94">
        <v>250.036422</v>
      </c>
      <c r="M21" s="94">
        <v>31.262273241922</v>
      </c>
      <c r="N21" s="83">
        <v>0</v>
      </c>
      <c r="O21" s="94">
        <v>0</v>
      </c>
      <c r="P21" s="83">
        <v>147.832651</v>
      </c>
      <c r="Q21" s="94">
        <v>18.4836460731297</v>
      </c>
      <c r="R21" s="83">
        <v>79.565637</v>
      </c>
      <c r="S21" s="94">
        <v>9.94816141050674</v>
      </c>
      <c r="T21" s="83">
        <v>68.267014</v>
      </c>
      <c r="U21" s="94">
        <v>8.53548466262293</v>
      </c>
      <c r="V21" s="83">
        <v>220.411193</v>
      </c>
      <c r="W21" s="94">
        <v>27.5582048648257</v>
      </c>
      <c r="X21" s="83">
        <v>198.076427</v>
      </c>
      <c r="Y21" s="94">
        <v>24.7656694737762</v>
      </c>
      <c r="Z21" s="83">
        <v>89.012002</v>
      </c>
      <c r="AA21" s="94">
        <v>44.9382106433089</v>
      </c>
      <c r="AB21" s="83">
        <v>22.334766</v>
      </c>
      <c r="AC21" s="94">
        <v>2.7925353910495</v>
      </c>
      <c r="AD21" s="83">
        <v>3.85</v>
      </c>
      <c r="AE21" s="94">
        <v>17.2377001845464</v>
      </c>
      <c r="AF21" s="12"/>
      <c r="AG21" s="100"/>
    </row>
    <row r="22" s="52" customFormat="1" ht="21" customHeight="1" spans="1:33">
      <c r="A22" s="52" t="s">
        <v>44</v>
      </c>
      <c r="B22" s="78"/>
      <c r="C22" s="78"/>
      <c r="D22" s="78"/>
      <c r="E22" s="78"/>
      <c r="AG22" s="1"/>
    </row>
    <row r="23" s="52" customFormat="1" ht="28" customHeight="1" spans="1:33">
      <c r="A23" s="81" t="s">
        <v>45</v>
      </c>
      <c r="B23" s="88">
        <v>422.45076</v>
      </c>
      <c r="C23" s="89">
        <v>10.7806749550584</v>
      </c>
      <c r="D23" s="89">
        <v>422.45076</v>
      </c>
      <c r="E23" s="89">
        <v>10.7806749550584</v>
      </c>
      <c r="F23" s="81">
        <v>259.948303</v>
      </c>
      <c r="G23" s="81">
        <v>61.533396933645</v>
      </c>
      <c r="H23" s="81">
        <v>2.7904</v>
      </c>
      <c r="I23" s="81">
        <v>0.660526684814107</v>
      </c>
      <c r="J23" s="81">
        <v>33.4195</v>
      </c>
      <c r="K23" s="81">
        <v>7.91086279499178</v>
      </c>
      <c r="L23" s="81">
        <v>223.738403</v>
      </c>
      <c r="M23" s="81">
        <v>52.9620074538391</v>
      </c>
      <c r="N23" s="81">
        <v>0</v>
      </c>
      <c r="O23" s="81">
        <v>0</v>
      </c>
      <c r="P23" s="81">
        <v>34.21408</v>
      </c>
      <c r="Q23" s="81">
        <v>8.0989509878027</v>
      </c>
      <c r="R23" s="81">
        <v>3.9847</v>
      </c>
      <c r="S23" s="81">
        <v>0.943234188997553</v>
      </c>
      <c r="T23" s="81">
        <v>30.22938</v>
      </c>
      <c r="U23" s="81">
        <v>7.15571679880514</v>
      </c>
      <c r="V23" s="81">
        <v>128.288377</v>
      </c>
      <c r="W23" s="81">
        <v>30.3676520785523</v>
      </c>
      <c r="X23" s="81">
        <v>123.064477</v>
      </c>
      <c r="Y23" s="81">
        <v>29.1310819277494</v>
      </c>
      <c r="Z23" s="81">
        <v>0</v>
      </c>
      <c r="AA23" s="81">
        <v>0</v>
      </c>
      <c r="AB23" s="81">
        <v>5.2239</v>
      </c>
      <c r="AC23" s="81">
        <v>1.2365701508029</v>
      </c>
      <c r="AD23" s="81">
        <v>0</v>
      </c>
      <c r="AE23" s="81">
        <v>0</v>
      </c>
      <c r="AG23" s="1"/>
    </row>
    <row r="24" s="52" customFormat="1" ht="28" customHeight="1" spans="1:33">
      <c r="A24" s="81" t="s">
        <v>46</v>
      </c>
      <c r="B24" s="88">
        <v>134.471191</v>
      </c>
      <c r="C24" s="89">
        <v>-14.5411623967845</v>
      </c>
      <c r="D24" s="89">
        <v>110.230639</v>
      </c>
      <c r="E24" s="89">
        <v>-18.7894870752962</v>
      </c>
      <c r="F24" s="81">
        <v>28.951476</v>
      </c>
      <c r="G24" s="81">
        <v>21.5298725211707</v>
      </c>
      <c r="H24" s="81">
        <v>0.2985</v>
      </c>
      <c r="I24" s="81">
        <v>0.221980632267918</v>
      </c>
      <c r="J24" s="81">
        <v>9.8822</v>
      </c>
      <c r="K24" s="81">
        <v>7.34893468743056</v>
      </c>
      <c r="L24" s="81">
        <v>18.770776</v>
      </c>
      <c r="M24" s="81">
        <v>13.9589572014722</v>
      </c>
      <c r="N24" s="81">
        <v>0</v>
      </c>
      <c r="O24" s="81">
        <v>0</v>
      </c>
      <c r="P24" s="81">
        <v>70.659431</v>
      </c>
      <c r="Q24" s="81">
        <v>52.5461479700883</v>
      </c>
      <c r="R24" s="81">
        <v>41.512238</v>
      </c>
      <c r="S24" s="81">
        <v>30.870729775867</v>
      </c>
      <c r="T24" s="81">
        <v>29.147193</v>
      </c>
      <c r="U24" s="81">
        <v>21.6754181942212</v>
      </c>
      <c r="V24" s="81">
        <v>34.860284</v>
      </c>
      <c r="W24" s="81">
        <v>25.923979508741</v>
      </c>
      <c r="X24" s="81">
        <v>34.622717</v>
      </c>
      <c r="Y24" s="81">
        <v>25.7473119279504</v>
      </c>
      <c r="Z24" s="81">
        <v>2.900174</v>
      </c>
      <c r="AA24" s="81">
        <v>8.37650609569434</v>
      </c>
      <c r="AB24" s="81">
        <v>0.237567</v>
      </c>
      <c r="AC24" s="81">
        <v>0.176667580790595</v>
      </c>
      <c r="AD24" s="81">
        <v>0</v>
      </c>
      <c r="AE24" s="81">
        <v>0</v>
      </c>
      <c r="AG24" s="1"/>
    </row>
    <row r="25" s="52" customFormat="1" ht="28" customHeight="1" spans="1:31">
      <c r="A25" s="90" t="s">
        <v>47</v>
      </c>
      <c r="B25" s="91">
        <v>262.180986</v>
      </c>
      <c r="C25" s="91">
        <v>7.08955556894658</v>
      </c>
      <c r="D25" s="92">
        <v>262.180986</v>
      </c>
      <c r="E25" s="93">
        <v>7.08955556894658</v>
      </c>
      <c r="F25" s="91">
        <v>183.819183</v>
      </c>
      <c r="G25" s="92">
        <v>70.1115614081946</v>
      </c>
      <c r="H25" s="92">
        <v>38.11706</v>
      </c>
      <c r="I25" s="96">
        <v>14.5384532194871</v>
      </c>
      <c r="J25" s="97">
        <v>77.30576</v>
      </c>
      <c r="K25" s="98">
        <v>29.485646987383</v>
      </c>
      <c r="L25" s="97">
        <v>57.69334</v>
      </c>
      <c r="M25" s="98">
        <v>22.0051579178972</v>
      </c>
      <c r="N25" s="97">
        <v>10.703023</v>
      </c>
      <c r="O25" s="98">
        <v>4.08230328342727</v>
      </c>
      <c r="P25" s="97">
        <v>7.91443</v>
      </c>
      <c r="Q25" s="98">
        <v>3.01868953990432</v>
      </c>
      <c r="R25" s="97">
        <v>3.46605</v>
      </c>
      <c r="S25" s="98">
        <v>1.32200662331783</v>
      </c>
      <c r="T25" s="97">
        <v>4.44838</v>
      </c>
      <c r="U25" s="98">
        <v>1.69668291658648</v>
      </c>
      <c r="V25" s="97">
        <v>70.447373</v>
      </c>
      <c r="W25" s="98">
        <v>26.8697490519011</v>
      </c>
      <c r="X25" s="97">
        <v>70.439435</v>
      </c>
      <c r="Y25" s="98">
        <v>26.8667213723882</v>
      </c>
      <c r="Z25" s="97">
        <v>42.263661</v>
      </c>
      <c r="AA25" s="98">
        <v>60</v>
      </c>
      <c r="AB25" s="97">
        <v>0.007938</v>
      </c>
      <c r="AC25" s="98">
        <v>0.00302767951296056</v>
      </c>
      <c r="AD25" s="97">
        <v>0</v>
      </c>
      <c r="AE25" s="97">
        <v>0</v>
      </c>
    </row>
    <row r="26" s="52" customFormat="1" ht="28" customHeight="1" spans="1:31">
      <c r="A26" s="79" t="s">
        <v>48</v>
      </c>
      <c r="B26" s="87">
        <v>117.429063</v>
      </c>
      <c r="C26" s="87">
        <v>-7.0467802150402</v>
      </c>
      <c r="D26" s="70">
        <v>117.429063</v>
      </c>
      <c r="E26" s="65">
        <v>-7.0467802150402</v>
      </c>
      <c r="F26" s="87">
        <v>99.276863</v>
      </c>
      <c r="G26" s="70">
        <v>84.5419868503932</v>
      </c>
      <c r="H26" s="70">
        <v>23.3354</v>
      </c>
      <c r="I26" s="95">
        <v>19.8719119473856</v>
      </c>
      <c r="J26" s="99">
        <v>55.93126</v>
      </c>
      <c r="K26" s="94">
        <v>47.6298273792749</v>
      </c>
      <c r="L26" s="99">
        <v>13.6804</v>
      </c>
      <c r="M26" s="94">
        <v>11.6499269009751</v>
      </c>
      <c r="N26" s="99">
        <v>6.329803</v>
      </c>
      <c r="O26" s="94">
        <v>5.39032062275759</v>
      </c>
      <c r="P26" s="99">
        <v>0.83523</v>
      </c>
      <c r="Q26" s="94">
        <v>0.711263445915429</v>
      </c>
      <c r="R26" s="99">
        <v>0.3136</v>
      </c>
      <c r="S26" s="94">
        <v>0.267054843143899</v>
      </c>
      <c r="T26" s="99">
        <v>0.52163</v>
      </c>
      <c r="U26" s="94">
        <v>0.44420860277153</v>
      </c>
      <c r="V26" s="99">
        <v>17.31697</v>
      </c>
      <c r="W26" s="94">
        <v>14.7467497036913</v>
      </c>
      <c r="X26" s="99">
        <v>17.222004</v>
      </c>
      <c r="Y26" s="94">
        <v>14.66587875269</v>
      </c>
      <c r="Z26" s="99">
        <v>17.222004</v>
      </c>
      <c r="AA26" s="94">
        <v>100</v>
      </c>
      <c r="AB26" s="99">
        <v>0.094966</v>
      </c>
      <c r="AC26" s="94">
        <v>0.0808709510012866</v>
      </c>
      <c r="AD26" s="99">
        <v>0</v>
      </c>
      <c r="AE26" s="99">
        <v>0</v>
      </c>
    </row>
  </sheetData>
  <mergeCells count="35">
    <mergeCell ref="A3:P3"/>
    <mergeCell ref="Z3:AE3"/>
    <mergeCell ref="B4:AE4"/>
    <mergeCell ref="V5:AE5"/>
    <mergeCell ref="X6:AA6"/>
    <mergeCell ref="AB6:AE6"/>
    <mergeCell ref="R7:U7"/>
    <mergeCell ref="Z7:AA7"/>
    <mergeCell ref="AD7:AE7"/>
    <mergeCell ref="A4:A8"/>
    <mergeCell ref="B5:B8"/>
    <mergeCell ref="C5:C8"/>
    <mergeCell ref="D5:D8"/>
    <mergeCell ref="E5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V6:V8"/>
    <mergeCell ref="W6:W8"/>
    <mergeCell ref="X7:X8"/>
    <mergeCell ref="Y7:Y8"/>
    <mergeCell ref="AB7:AB8"/>
    <mergeCell ref="AC7:AC8"/>
    <mergeCell ref="A1:AE2"/>
    <mergeCell ref="F5:O6"/>
    <mergeCell ref="P5:U6"/>
  </mergeCells>
  <pageMargins left="0.751388888888889" right="0.751388888888889" top="1" bottom="1" header="0.5" footer="0.5"/>
  <pageSetup paperSize="8" scale="72" firstPageNumber="9" orientation="landscape" useFirstPageNumber="1" horizontalDpi="600"/>
  <headerFooter>
    <oddFooter>&amp;C9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72"/>
  <sheetViews>
    <sheetView view="pageBreakPreview" zoomScale="85" zoomScaleNormal="100" workbookViewId="0">
      <selection activeCell="M16" sqref="M16"/>
    </sheetView>
  </sheetViews>
  <sheetFormatPr defaultColWidth="10" defaultRowHeight="13.5"/>
  <cols>
    <col min="1" max="1" width="17.3833333333333" style="1" customWidth="1"/>
    <col min="2" max="7" width="9.23333333333333" style="1" customWidth="1"/>
    <col min="8" max="8" width="7.69166666666667" style="1" customWidth="1"/>
    <col min="9" max="9" width="9.23333333333333" style="1" customWidth="1"/>
    <col min="10" max="10" width="7.69166666666667" style="1" customWidth="1"/>
    <col min="11" max="11" width="9.23333333333333" style="1" customWidth="1"/>
    <col min="12" max="12" width="7.69166666666667" style="1" customWidth="1"/>
    <col min="13" max="13" width="9.23333333333333" style="1" customWidth="1"/>
    <col min="14" max="14" width="7.69166666666667" style="1" customWidth="1"/>
    <col min="15" max="15" width="9.23333333333333" style="1" customWidth="1"/>
    <col min="16" max="16" width="7.69166666666667" style="1" customWidth="1"/>
    <col min="17" max="18" width="9.23333333333333" style="1" customWidth="1"/>
    <col min="19" max="19" width="7.69166666666667" style="1" customWidth="1"/>
    <col min="20" max="20" width="9.23333333333333" style="1" customWidth="1"/>
    <col min="21" max="21" width="7.69166666666667" style="1" customWidth="1"/>
    <col min="22" max="22" width="9.23333333333333" style="1" customWidth="1"/>
    <col min="23" max="23" width="7.69166666666667" style="1" customWidth="1"/>
    <col min="24" max="24" width="9.23333333333333" style="1" customWidth="1"/>
    <col min="25" max="25" width="7.69166666666667" style="1" customWidth="1"/>
    <col min="26" max="26" width="9.23333333333333" style="1" customWidth="1"/>
    <col min="27" max="27" width="7.69166666666667" style="1" customWidth="1"/>
    <col min="28" max="28" width="9.23333333333333" style="1" customWidth="1"/>
    <col min="29" max="29" width="7.69166666666667" style="1" customWidth="1"/>
    <col min="30" max="31" width="11.2833333333333" style="1" customWidth="1"/>
    <col min="32" max="32" width="9.76666666666667" style="1" customWidth="1"/>
    <col min="33" max="16382" width="10" style="1"/>
    <col min="16383" max="16384" width="10" style="76"/>
  </cols>
  <sheetData>
    <row r="1" s="1" customFormat="1" ht="22.75" customHeight="1" spans="1:31">
      <c r="A1" s="3" t="s">
        <v>136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12"/>
      <c r="AE1" s="12"/>
    </row>
    <row r="2" s="1" customFormat="1" ht="8.5" customHeight="1" spans="1:3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12"/>
      <c r="AE2" s="12"/>
    </row>
    <row r="3" s="1" customFormat="1" ht="22.75" customHeight="1" spans="1:31">
      <c r="A3" s="4" t="s">
        <v>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10"/>
      <c r="S3" s="10"/>
      <c r="T3" s="10"/>
      <c r="U3" s="10"/>
      <c r="V3" s="10"/>
      <c r="W3" s="10"/>
      <c r="X3" s="10"/>
      <c r="Y3" s="10"/>
      <c r="Z3" s="13"/>
      <c r="AA3" s="13"/>
      <c r="AB3" s="13"/>
      <c r="AC3" s="13"/>
      <c r="AD3" s="12"/>
      <c r="AE3" s="12"/>
    </row>
    <row r="4" s="1" customFormat="1" ht="22.75" customHeight="1" spans="1:31">
      <c r="A4" s="6" t="s">
        <v>6</v>
      </c>
      <c r="B4" s="6" t="s">
        <v>39</v>
      </c>
      <c r="C4" s="6" t="s">
        <v>40</v>
      </c>
      <c r="D4" s="6" t="s">
        <v>41</v>
      </c>
      <c r="E4" s="6" t="s">
        <v>137</v>
      </c>
      <c r="F4" s="6" t="s">
        <v>116</v>
      </c>
      <c r="G4" s="6"/>
      <c r="H4" s="6"/>
      <c r="I4" s="6"/>
      <c r="J4" s="6"/>
      <c r="K4" s="6"/>
      <c r="L4" s="6"/>
      <c r="M4" s="6"/>
      <c r="N4" s="6"/>
      <c r="O4" s="6"/>
      <c r="P4" s="6"/>
      <c r="Q4" s="6" t="s">
        <v>117</v>
      </c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80" t="s">
        <v>118</v>
      </c>
      <c r="AE4" s="80" t="s">
        <v>119</v>
      </c>
    </row>
    <row r="5" s="1" customFormat="1" ht="22.75" customHeight="1" spans="1:31">
      <c r="A5" s="6"/>
      <c r="B5" s="6"/>
      <c r="C5" s="6"/>
      <c r="D5" s="6"/>
      <c r="E5" s="6"/>
      <c r="F5" s="6" t="s">
        <v>11</v>
      </c>
      <c r="G5" s="6" t="s">
        <v>121</v>
      </c>
      <c r="H5" s="6"/>
      <c r="I5" s="6"/>
      <c r="J5" s="6"/>
      <c r="K5" s="6"/>
      <c r="L5" s="6"/>
      <c r="M5" s="6"/>
      <c r="N5" s="6"/>
      <c r="O5" s="6"/>
      <c r="P5" s="6"/>
      <c r="Q5" s="6" t="s">
        <v>11</v>
      </c>
      <c r="R5" s="6" t="s">
        <v>121</v>
      </c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80"/>
      <c r="AE5" s="80"/>
    </row>
    <row r="6" s="1" customFormat="1" ht="22.75" customHeight="1" spans="1:3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80"/>
      <c r="AE6" s="80"/>
    </row>
    <row r="7" s="1" customFormat="1" ht="22.75" customHeight="1" spans="1:31">
      <c r="A7" s="6"/>
      <c r="B7" s="6"/>
      <c r="C7" s="6"/>
      <c r="D7" s="6"/>
      <c r="E7" s="6"/>
      <c r="F7" s="6"/>
      <c r="G7" s="6" t="s">
        <v>122</v>
      </c>
      <c r="H7" s="6" t="s">
        <v>12</v>
      </c>
      <c r="I7" s="6" t="s">
        <v>123</v>
      </c>
      <c r="J7" s="6" t="s">
        <v>12</v>
      </c>
      <c r="K7" s="6" t="s">
        <v>124</v>
      </c>
      <c r="L7" s="6" t="s">
        <v>12</v>
      </c>
      <c r="M7" s="6" t="s">
        <v>125</v>
      </c>
      <c r="N7" s="6" t="s">
        <v>12</v>
      </c>
      <c r="O7" s="6" t="s">
        <v>60</v>
      </c>
      <c r="P7" s="6" t="s">
        <v>12</v>
      </c>
      <c r="Q7" s="6"/>
      <c r="R7" s="6" t="s">
        <v>122</v>
      </c>
      <c r="S7" s="6" t="s">
        <v>12</v>
      </c>
      <c r="T7" s="6" t="s">
        <v>126</v>
      </c>
      <c r="U7" s="6" t="s">
        <v>12</v>
      </c>
      <c r="V7" s="6" t="s">
        <v>123</v>
      </c>
      <c r="W7" s="6" t="s">
        <v>12</v>
      </c>
      <c r="X7" s="6" t="s">
        <v>124</v>
      </c>
      <c r="Y7" s="6" t="s">
        <v>12</v>
      </c>
      <c r="Z7" s="6" t="s">
        <v>138</v>
      </c>
      <c r="AA7" s="6" t="s">
        <v>12</v>
      </c>
      <c r="AB7" s="6" t="s">
        <v>128</v>
      </c>
      <c r="AC7" s="6" t="s">
        <v>12</v>
      </c>
      <c r="AD7" s="80"/>
      <c r="AE7" s="80"/>
    </row>
    <row r="8" s="1" customFormat="1" ht="22.75" customHeight="1" spans="1:3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80"/>
      <c r="AE8" s="80"/>
    </row>
    <row r="9" s="1" customFormat="1" ht="28" customHeight="1" spans="1:31">
      <c r="A9" s="6" t="s">
        <v>16</v>
      </c>
      <c r="B9" s="8">
        <v>811.594140932374</v>
      </c>
      <c r="C9" s="8">
        <v>8.4944067346706</v>
      </c>
      <c r="D9" s="8">
        <v>4.46029971002</v>
      </c>
      <c r="E9" s="8">
        <v>83.87508802421</v>
      </c>
      <c r="F9" s="8">
        <v>207.259619176121</v>
      </c>
      <c r="G9" s="8">
        <v>66.1511741296667</v>
      </c>
      <c r="H9" s="16">
        <v>31.9170586111393</v>
      </c>
      <c r="I9" s="8">
        <v>15.2911210862782</v>
      </c>
      <c r="J9" s="16">
        <v>7.37776183660957</v>
      </c>
      <c r="K9" s="8">
        <v>38.1345081280111</v>
      </c>
      <c r="L9" s="16">
        <v>18.3993911981503</v>
      </c>
      <c r="M9" s="8">
        <v>28.0230497585835</v>
      </c>
      <c r="N9" s="16">
        <v>13.520747490504</v>
      </c>
      <c r="O9" s="8">
        <v>59.6597660735817</v>
      </c>
      <c r="P9" s="16">
        <v>28.7850408635969</v>
      </c>
      <c r="Q9" s="16">
        <v>6894.01073655521</v>
      </c>
      <c r="R9" s="8">
        <v>1011.51834602083</v>
      </c>
      <c r="S9" s="16">
        <v>14.6724219713976</v>
      </c>
      <c r="T9" s="8">
        <v>898.885990553933</v>
      </c>
      <c r="U9" s="16">
        <v>13.0386508652739</v>
      </c>
      <c r="V9" s="8">
        <v>467.969847439745</v>
      </c>
      <c r="W9" s="16">
        <v>6.78806380382255</v>
      </c>
      <c r="X9" s="16">
        <v>717.724244849112</v>
      </c>
      <c r="Y9" s="16">
        <v>10.4108373525357</v>
      </c>
      <c r="Z9" s="16">
        <v>1403.58219035684</v>
      </c>
      <c r="AA9" s="16">
        <v>20.3594430585145</v>
      </c>
      <c r="AB9" s="8">
        <v>2394.33011733475</v>
      </c>
      <c r="AC9" s="16">
        <v>34.7305829484557</v>
      </c>
      <c r="AD9" s="8">
        <v>571419</v>
      </c>
      <c r="AE9" s="8">
        <v>25487</v>
      </c>
    </row>
    <row r="10" s="1" customFormat="1" ht="28" customHeight="1" spans="1:31">
      <c r="A10" s="9" t="s">
        <v>17</v>
      </c>
      <c r="B10" s="8">
        <v>1146.18249028407</v>
      </c>
      <c r="C10" s="8">
        <v>7.9663691424928</v>
      </c>
      <c r="D10" s="8">
        <v>5.65490113709</v>
      </c>
      <c r="E10" s="8">
        <v>95.16891634256</v>
      </c>
      <c r="F10" s="8">
        <v>236.519743271498</v>
      </c>
      <c r="G10" s="8">
        <v>86.2442691973535</v>
      </c>
      <c r="H10" s="16">
        <v>36.463877393252</v>
      </c>
      <c r="I10" s="8">
        <v>18.9129011561853</v>
      </c>
      <c r="J10" s="16">
        <v>7.99633083250702</v>
      </c>
      <c r="K10" s="8">
        <v>53.8361271135468</v>
      </c>
      <c r="L10" s="16">
        <v>22.7617899330074</v>
      </c>
      <c r="M10" s="8">
        <v>30.9892429898512</v>
      </c>
      <c r="N10" s="16">
        <v>13.1021802075436</v>
      </c>
      <c r="O10" s="8">
        <v>46.5372028145616</v>
      </c>
      <c r="P10" s="16">
        <v>19.6758216336901</v>
      </c>
      <c r="Q10" s="16">
        <v>9130.91282226457</v>
      </c>
      <c r="R10" s="8">
        <v>1511.87939478255</v>
      </c>
      <c r="S10" s="16">
        <v>16.5578121729081</v>
      </c>
      <c r="T10" s="8">
        <v>1346.98221957003</v>
      </c>
      <c r="U10" s="16">
        <v>14.7518900441759</v>
      </c>
      <c r="V10" s="8">
        <v>559.2706007342</v>
      </c>
      <c r="W10" s="16">
        <v>6.12502398851613</v>
      </c>
      <c r="X10" s="16">
        <v>938.378056055923</v>
      </c>
      <c r="Y10" s="16">
        <v>10.2769358805815</v>
      </c>
      <c r="Z10" s="16">
        <v>1488.61530039919</v>
      </c>
      <c r="AA10" s="16">
        <v>16.303028288359</v>
      </c>
      <c r="AB10" s="8">
        <v>3285.78725072268</v>
      </c>
      <c r="AC10" s="16">
        <v>35.9853096254594</v>
      </c>
      <c r="AD10" s="8">
        <v>104741</v>
      </c>
      <c r="AE10" s="8">
        <v>5923</v>
      </c>
    </row>
    <row r="11" s="1" customFormat="1" ht="28" customHeight="1" spans="1:31">
      <c r="A11" s="9" t="s">
        <v>18</v>
      </c>
      <c r="B11" s="8">
        <v>1000.62456505816</v>
      </c>
      <c r="C11" s="8">
        <v>8.6090545938748</v>
      </c>
      <c r="D11" s="8">
        <v>4.38635408396</v>
      </c>
      <c r="E11" s="8">
        <v>94.10256410256</v>
      </c>
      <c r="F11" s="8">
        <v>227.431292672675</v>
      </c>
      <c r="G11" s="8">
        <v>68.3886928501378</v>
      </c>
      <c r="H11" s="16">
        <v>30.0700453514831</v>
      </c>
      <c r="I11" s="8">
        <v>22.8179787979265</v>
      </c>
      <c r="J11" s="16">
        <v>10.0329108320053</v>
      </c>
      <c r="K11" s="8">
        <v>50.0066533180778</v>
      </c>
      <c r="L11" s="16">
        <v>21.9875869896446</v>
      </c>
      <c r="M11" s="8">
        <v>28.1185669920142</v>
      </c>
      <c r="N11" s="16">
        <v>12.3635435834607</v>
      </c>
      <c r="O11" s="8">
        <v>58.0994007145192</v>
      </c>
      <c r="P11" s="16">
        <v>25.5459132434063</v>
      </c>
      <c r="Q11" s="16">
        <v>8614.43150855794</v>
      </c>
      <c r="R11" s="8">
        <v>1066.96041785045</v>
      </c>
      <c r="S11" s="16">
        <v>12.3857322075228</v>
      </c>
      <c r="T11" s="8">
        <v>1426.64074584261</v>
      </c>
      <c r="U11" s="16">
        <v>16.5610550670155</v>
      </c>
      <c r="V11" s="8">
        <v>570.638565667154</v>
      </c>
      <c r="W11" s="16">
        <v>6.62421617840083</v>
      </c>
      <c r="X11" s="16">
        <v>904.815817360783</v>
      </c>
      <c r="Y11" s="16">
        <v>10.5034884363745</v>
      </c>
      <c r="Z11" s="16">
        <v>1891.13122970589</v>
      </c>
      <c r="AA11" s="16">
        <v>21.9530589781481</v>
      </c>
      <c r="AB11" s="8">
        <v>2754.24473213105</v>
      </c>
      <c r="AC11" s="16">
        <v>31.9724491325384</v>
      </c>
      <c r="AD11" s="8">
        <v>85652</v>
      </c>
      <c r="AE11" s="8">
        <v>3757</v>
      </c>
    </row>
    <row r="12" s="1" customFormat="1" ht="28" customHeight="1" spans="1:31">
      <c r="A12" s="9" t="s">
        <v>19</v>
      </c>
      <c r="B12" s="8">
        <v>787.778237364044</v>
      </c>
      <c r="C12" s="8">
        <v>8.2174550788412</v>
      </c>
      <c r="D12" s="8">
        <v>5.45580110497</v>
      </c>
      <c r="E12" s="8">
        <v>88.23387096774</v>
      </c>
      <c r="F12" s="8">
        <v>220.861989159551</v>
      </c>
      <c r="G12" s="8">
        <v>68.8775703164239</v>
      </c>
      <c r="H12" s="16">
        <v>31.1857964236058</v>
      </c>
      <c r="I12" s="8">
        <v>16.1389686924494</v>
      </c>
      <c r="J12" s="16">
        <v>7.30726403120028</v>
      </c>
      <c r="K12" s="8">
        <v>29.6110806964674</v>
      </c>
      <c r="L12" s="16">
        <v>13.4070515298476</v>
      </c>
      <c r="M12" s="8">
        <v>29.9473003515821</v>
      </c>
      <c r="N12" s="16">
        <v>13.5592821859211</v>
      </c>
      <c r="O12" s="8">
        <v>76.2870691026285</v>
      </c>
      <c r="P12" s="16">
        <v>34.5406058294252</v>
      </c>
      <c r="Q12" s="16">
        <v>6473.53227762774</v>
      </c>
      <c r="R12" s="8">
        <v>1116.49536194819</v>
      </c>
      <c r="S12" s="16">
        <v>17.2470810998619</v>
      </c>
      <c r="T12" s="8">
        <v>741.864082211027</v>
      </c>
      <c r="U12" s="16">
        <v>11.4599580321068</v>
      </c>
      <c r="V12" s="8">
        <v>519.032255624033</v>
      </c>
      <c r="W12" s="16">
        <v>8.01775959962055</v>
      </c>
      <c r="X12" s="16">
        <v>910.520971121333</v>
      </c>
      <c r="Y12" s="16">
        <v>14.0652881930944</v>
      </c>
      <c r="Z12" s="16">
        <v>937.682844693009</v>
      </c>
      <c r="AA12" s="16">
        <v>14.4848716972278</v>
      </c>
      <c r="AB12" s="8">
        <v>2247.93676203015</v>
      </c>
      <c r="AC12" s="16">
        <v>34.7250413780885</v>
      </c>
      <c r="AD12" s="8">
        <v>47784</v>
      </c>
      <c r="AE12" s="8">
        <v>2607</v>
      </c>
    </row>
    <row r="13" s="1" customFormat="1" ht="28" customHeight="1" spans="1:31">
      <c r="A13" s="9" t="s">
        <v>20</v>
      </c>
      <c r="B13" s="8">
        <v>626.188146414275</v>
      </c>
      <c r="C13" s="8">
        <v>9.161888</v>
      </c>
      <c r="D13" s="8">
        <v>4.9532</v>
      </c>
      <c r="E13" s="8">
        <v>81.9744</v>
      </c>
      <c r="F13" s="8">
        <v>206.808052504298</v>
      </c>
      <c r="G13" s="8">
        <v>59.4799379388712</v>
      </c>
      <c r="H13" s="16">
        <v>28.7609390536837</v>
      </c>
      <c r="I13" s="8">
        <v>14.8730474053786</v>
      </c>
      <c r="J13" s="16">
        <v>7.19171580858514</v>
      </c>
      <c r="K13" s="8">
        <v>35.6708097083418</v>
      </c>
      <c r="L13" s="16">
        <v>17.2482692411605</v>
      </c>
      <c r="M13" s="8">
        <v>24.7670027097113</v>
      </c>
      <c r="N13" s="16">
        <v>11.9758405970176</v>
      </c>
      <c r="O13" s="8">
        <v>72.0172547419947</v>
      </c>
      <c r="P13" s="16">
        <v>34.823235299553</v>
      </c>
      <c r="Q13" s="16">
        <v>5737.06610365726</v>
      </c>
      <c r="R13" s="8">
        <v>722.001498471378</v>
      </c>
      <c r="S13" s="16">
        <v>12.5848558379189</v>
      </c>
      <c r="T13" s="8">
        <v>718.034162587539</v>
      </c>
      <c r="U13" s="16">
        <v>12.5157031418865</v>
      </c>
      <c r="V13" s="8">
        <v>365.726292171817</v>
      </c>
      <c r="W13" s="16">
        <v>6.37479655217278</v>
      </c>
      <c r="X13" s="16">
        <v>448.872809790867</v>
      </c>
      <c r="Y13" s="16">
        <v>7.82408293160017</v>
      </c>
      <c r="Z13" s="16">
        <v>1428.78683347584</v>
      </c>
      <c r="AA13" s="16">
        <v>24.9044861547789</v>
      </c>
      <c r="AB13" s="8">
        <v>2053.64450715983</v>
      </c>
      <c r="AC13" s="16">
        <v>35.7960753816427</v>
      </c>
      <c r="AD13" s="8">
        <v>34321</v>
      </c>
      <c r="AE13" s="8">
        <v>1700</v>
      </c>
    </row>
    <row r="14" s="1" customFormat="1" ht="28" customHeight="1" spans="1:31">
      <c r="A14" s="9" t="s">
        <v>21</v>
      </c>
      <c r="B14" s="8">
        <v>622.079908284024</v>
      </c>
      <c r="C14" s="8">
        <v>7.782082</v>
      </c>
      <c r="D14" s="8">
        <v>3.524</v>
      </c>
      <c r="E14" s="8">
        <v>72.6881</v>
      </c>
      <c r="F14" s="8">
        <v>193.058735446892</v>
      </c>
      <c r="G14" s="8">
        <v>56.6472828228551</v>
      </c>
      <c r="H14" s="16">
        <v>29.3419941302982</v>
      </c>
      <c r="I14" s="8">
        <v>8.69872873007344</v>
      </c>
      <c r="J14" s="16">
        <v>4.50574210482505</v>
      </c>
      <c r="K14" s="8">
        <v>35.2151338885904</v>
      </c>
      <c r="L14" s="16">
        <v>18.2406322133388</v>
      </c>
      <c r="M14" s="8">
        <v>28.3991133799033</v>
      </c>
      <c r="N14" s="16">
        <v>14.7100898149804</v>
      </c>
      <c r="O14" s="8">
        <v>64.0984766254702</v>
      </c>
      <c r="P14" s="16">
        <v>33.2015417365576</v>
      </c>
      <c r="Q14" s="16">
        <v>4841.07705865582</v>
      </c>
      <c r="R14" s="8">
        <v>603.325444968981</v>
      </c>
      <c r="S14" s="16">
        <v>12.4626284122092</v>
      </c>
      <c r="T14" s="8">
        <v>804.400096823646</v>
      </c>
      <c r="U14" s="16">
        <v>16.6161390756089</v>
      </c>
      <c r="V14" s="8">
        <v>339.466863905325</v>
      </c>
      <c r="W14" s="16">
        <v>7.01221773155543</v>
      </c>
      <c r="X14" s="16">
        <v>534.674527916673</v>
      </c>
      <c r="Y14" s="16">
        <v>11.0445366070073</v>
      </c>
      <c r="Z14" s="16">
        <v>1090.64567960657</v>
      </c>
      <c r="AA14" s="16">
        <v>22.5289882063849</v>
      </c>
      <c r="AB14" s="8">
        <v>1468.56444543462</v>
      </c>
      <c r="AC14" s="16">
        <v>30.3354899672343</v>
      </c>
      <c r="AD14" s="8">
        <v>22332</v>
      </c>
      <c r="AE14" s="8">
        <v>787</v>
      </c>
    </row>
    <row r="15" s="1" customFormat="1" ht="28" customHeight="1" spans="1:31">
      <c r="A15" s="9" t="s">
        <v>22</v>
      </c>
      <c r="B15" s="8">
        <v>521.76396119169</v>
      </c>
      <c r="C15" s="8">
        <v>9.211634</v>
      </c>
      <c r="D15" s="8">
        <v>3.6398</v>
      </c>
      <c r="E15" s="8">
        <v>70.6354</v>
      </c>
      <c r="F15" s="8">
        <v>171.557643981043</v>
      </c>
      <c r="G15" s="8">
        <v>53.1022566824645</v>
      </c>
      <c r="H15" s="16">
        <v>30.95301115719</v>
      </c>
      <c r="I15" s="8">
        <v>4.07823165876777</v>
      </c>
      <c r="J15" s="16">
        <v>2.37717863461591</v>
      </c>
      <c r="K15" s="8">
        <v>32.9375290995261</v>
      </c>
      <c r="L15" s="16">
        <v>19.1991031907419</v>
      </c>
      <c r="M15" s="8">
        <v>25.6668060663507</v>
      </c>
      <c r="N15" s="16">
        <v>14.9610390249862</v>
      </c>
      <c r="O15" s="8">
        <v>55.7728204739337</v>
      </c>
      <c r="P15" s="16">
        <v>32.5096679924659</v>
      </c>
      <c r="Q15" s="16">
        <v>4806.29911693528</v>
      </c>
      <c r="R15" s="8">
        <v>615.545358112755</v>
      </c>
      <c r="S15" s="16">
        <v>12.8070547241607</v>
      </c>
      <c r="T15" s="8">
        <v>464.875311375129</v>
      </c>
      <c r="U15" s="16">
        <v>9.67220932499005</v>
      </c>
      <c r="V15" s="8">
        <v>322.047323342037</v>
      </c>
      <c r="W15" s="16">
        <v>6.70052602858786</v>
      </c>
      <c r="X15" s="16">
        <v>617.022135571749</v>
      </c>
      <c r="Y15" s="16">
        <v>12.8377805991648</v>
      </c>
      <c r="Z15" s="16">
        <v>1220.89747888904</v>
      </c>
      <c r="AA15" s="16">
        <v>25.4020286541704</v>
      </c>
      <c r="AB15" s="8">
        <v>1565.91150964457</v>
      </c>
      <c r="AC15" s="16">
        <v>32.5804006689262</v>
      </c>
      <c r="AD15" s="8">
        <v>26375</v>
      </c>
      <c r="AE15" s="8">
        <v>960</v>
      </c>
    </row>
    <row r="16" s="1" customFormat="1" ht="28" customHeight="1" spans="1:31">
      <c r="A16" s="9" t="s">
        <v>23</v>
      </c>
      <c r="B16" s="8">
        <v>755.917246106974</v>
      </c>
      <c r="C16" s="8">
        <v>7.803894</v>
      </c>
      <c r="D16" s="8">
        <v>4.9945</v>
      </c>
      <c r="E16" s="8">
        <v>81.6774</v>
      </c>
      <c r="F16" s="8">
        <v>180.39035102372</v>
      </c>
      <c r="G16" s="8">
        <v>52.8953899202978</v>
      </c>
      <c r="H16" s="16">
        <v>29.322737951401</v>
      </c>
      <c r="I16" s="8">
        <v>13.8816155204505</v>
      </c>
      <c r="J16" s="16">
        <v>7.6953204213374</v>
      </c>
      <c r="K16" s="8">
        <v>35.1726447286785</v>
      </c>
      <c r="L16" s="16">
        <v>19.4980743310675</v>
      </c>
      <c r="M16" s="8">
        <v>25.9448646971794</v>
      </c>
      <c r="N16" s="16">
        <v>14.3826233221132</v>
      </c>
      <c r="O16" s="8">
        <v>52.4958361571135</v>
      </c>
      <c r="P16" s="16">
        <v>29.1012439740809</v>
      </c>
      <c r="Q16" s="16">
        <v>5899.09876253137</v>
      </c>
      <c r="R16" s="8">
        <v>662.738912428421</v>
      </c>
      <c r="S16" s="16">
        <v>11.2345790282045</v>
      </c>
      <c r="T16" s="8">
        <v>747.78728190957</v>
      </c>
      <c r="U16" s="16">
        <v>12.6762970414939</v>
      </c>
      <c r="V16" s="8">
        <v>360.630145715075</v>
      </c>
      <c r="W16" s="16">
        <v>6.11330917199841</v>
      </c>
      <c r="X16" s="16">
        <v>528.575556378357</v>
      </c>
      <c r="Y16" s="16">
        <v>8.96027643638805</v>
      </c>
      <c r="Z16" s="16">
        <v>1600.16521326605</v>
      </c>
      <c r="AA16" s="16">
        <v>27.1255877835042</v>
      </c>
      <c r="AB16" s="8">
        <v>1999.20165283389</v>
      </c>
      <c r="AC16" s="16">
        <v>33.8899505384109</v>
      </c>
      <c r="AD16" s="8">
        <v>41906</v>
      </c>
      <c r="AE16" s="8">
        <v>2093</v>
      </c>
    </row>
    <row r="17" s="1" customFormat="1" ht="28" customHeight="1" spans="1:31">
      <c r="A17" s="9" t="s">
        <v>24</v>
      </c>
      <c r="B17" s="8">
        <v>487.93664293453</v>
      </c>
      <c r="C17" s="8">
        <v>7.850551</v>
      </c>
      <c r="D17" s="8">
        <v>3.6272</v>
      </c>
      <c r="E17" s="8">
        <v>87.5711</v>
      </c>
      <c r="F17" s="8">
        <v>193.776220829812</v>
      </c>
      <c r="G17" s="8">
        <v>62.5600575135056</v>
      </c>
      <c r="H17" s="16">
        <v>32.2846927479561</v>
      </c>
      <c r="I17" s="8">
        <v>15.6800527360259</v>
      </c>
      <c r="J17" s="16">
        <v>8.09183534949691</v>
      </c>
      <c r="K17" s="8">
        <v>34.0349182315975</v>
      </c>
      <c r="L17" s="16">
        <v>17.5640324111231</v>
      </c>
      <c r="M17" s="8">
        <v>27.2002811363052</v>
      </c>
      <c r="N17" s="16">
        <v>14.0369551123584</v>
      </c>
      <c r="O17" s="8">
        <v>54.3009112123774</v>
      </c>
      <c r="P17" s="16">
        <v>28.0224843790655</v>
      </c>
      <c r="Q17" s="16">
        <v>3830.57181970769</v>
      </c>
      <c r="R17" s="8">
        <v>552.581695906478</v>
      </c>
      <c r="S17" s="16">
        <v>14.4255667799656</v>
      </c>
      <c r="T17" s="8">
        <v>235.644905338209</v>
      </c>
      <c r="U17" s="16">
        <v>6.15169004600967</v>
      </c>
      <c r="V17" s="8">
        <v>253.239565919551</v>
      </c>
      <c r="W17" s="16">
        <v>6.61101208484522</v>
      </c>
      <c r="X17" s="16">
        <v>415.295535322886</v>
      </c>
      <c r="Y17" s="16">
        <v>10.8416068114493</v>
      </c>
      <c r="Z17" s="16">
        <v>1056.52832718555</v>
      </c>
      <c r="AA17" s="16">
        <v>27.5814780902913</v>
      </c>
      <c r="AB17" s="8">
        <v>1317.28179003502</v>
      </c>
      <c r="AC17" s="16">
        <v>34.3886461874389</v>
      </c>
      <c r="AD17" s="8">
        <v>54422</v>
      </c>
      <c r="AE17" s="8">
        <v>1974</v>
      </c>
    </row>
    <row r="18" s="1" customFormat="1" ht="28" customHeight="1" spans="1:31">
      <c r="A18" s="9" t="s">
        <v>25</v>
      </c>
      <c r="B18" s="8">
        <v>624.521133159926</v>
      </c>
      <c r="C18" s="8">
        <v>7.973337</v>
      </c>
      <c r="D18" s="8">
        <v>4.262</v>
      </c>
      <c r="E18" s="8">
        <v>83.5764</v>
      </c>
      <c r="F18" s="8">
        <v>183.568793202504</v>
      </c>
      <c r="G18" s="8">
        <v>60.4901914063681</v>
      </c>
      <c r="H18" s="16">
        <v>32.952328307589</v>
      </c>
      <c r="I18" s="8">
        <v>11.3677790208944</v>
      </c>
      <c r="J18" s="16">
        <v>6.19265334950156</v>
      </c>
      <c r="K18" s="8">
        <v>25.9387443681776</v>
      </c>
      <c r="L18" s="16">
        <v>14.1302581531727</v>
      </c>
      <c r="M18" s="8">
        <v>26.8425614586798</v>
      </c>
      <c r="N18" s="16">
        <v>14.622616943975</v>
      </c>
      <c r="O18" s="8">
        <v>58.9295169483838</v>
      </c>
      <c r="P18" s="16">
        <v>32.1021432457617</v>
      </c>
      <c r="Q18" s="16">
        <v>4979.51805168754</v>
      </c>
      <c r="R18" s="8">
        <v>813.703516770764</v>
      </c>
      <c r="S18" s="16">
        <v>16.3410094777145</v>
      </c>
      <c r="T18" s="8">
        <v>423.912329935393</v>
      </c>
      <c r="U18" s="16">
        <v>8.51311965405428</v>
      </c>
      <c r="V18" s="8">
        <v>400.476854587837</v>
      </c>
      <c r="W18" s="16">
        <v>8.0424822328361</v>
      </c>
      <c r="X18" s="16">
        <v>509.390496753787</v>
      </c>
      <c r="Y18" s="16">
        <v>10.2297148331686</v>
      </c>
      <c r="Z18" s="16">
        <v>943.442566990112</v>
      </c>
      <c r="AA18" s="16">
        <v>18.9464634367654</v>
      </c>
      <c r="AB18" s="8">
        <v>1888.59228664965</v>
      </c>
      <c r="AC18" s="16">
        <v>37.9272103654612</v>
      </c>
      <c r="AD18" s="8">
        <v>66142</v>
      </c>
      <c r="AE18" s="8">
        <v>2819</v>
      </c>
    </row>
    <row r="19" s="1" customFormat="1" ht="28" customHeight="1" spans="1:31">
      <c r="A19" s="9" t="s">
        <v>26</v>
      </c>
      <c r="B19" s="8">
        <v>691.884757371291</v>
      </c>
      <c r="C19" s="8">
        <v>8.136518</v>
      </c>
      <c r="D19" s="8">
        <v>2.6405</v>
      </c>
      <c r="E19" s="8">
        <v>65.849</v>
      </c>
      <c r="F19" s="8">
        <v>167.419625343455</v>
      </c>
      <c r="G19" s="8">
        <v>47.4763512317794</v>
      </c>
      <c r="H19" s="16">
        <v>28.3576976918827</v>
      </c>
      <c r="I19" s="8">
        <v>9.54746914730126</v>
      </c>
      <c r="J19" s="16">
        <v>5.70271802228384</v>
      </c>
      <c r="K19" s="8">
        <v>32.9853653425232</v>
      </c>
      <c r="L19" s="16">
        <v>19.7022095079087</v>
      </c>
      <c r="M19" s="8">
        <v>25.0237344572254</v>
      </c>
      <c r="N19" s="16">
        <v>14.9467151212949</v>
      </c>
      <c r="O19" s="8">
        <v>52.3867051646253</v>
      </c>
      <c r="P19" s="16">
        <v>31.2906596566299</v>
      </c>
      <c r="Q19" s="16">
        <v>5629.53331594935</v>
      </c>
      <c r="R19" s="8">
        <v>726.302080192002</v>
      </c>
      <c r="S19" s="16">
        <v>12.9016392555005</v>
      </c>
      <c r="T19" s="8">
        <v>653.569348576815</v>
      </c>
      <c r="U19" s="16">
        <v>11.6096541559697</v>
      </c>
      <c r="V19" s="8">
        <v>425.366048340566</v>
      </c>
      <c r="W19" s="16">
        <v>7.55597354998216</v>
      </c>
      <c r="X19" s="16">
        <v>548.658223180241</v>
      </c>
      <c r="Y19" s="16">
        <v>9.74606938777335</v>
      </c>
      <c r="Z19" s="16">
        <v>1327.51659675952</v>
      </c>
      <c r="AA19" s="16">
        <v>23.581290353118</v>
      </c>
      <c r="AB19" s="8">
        <v>1948.1210189002</v>
      </c>
      <c r="AC19" s="16">
        <v>34.6053732976562</v>
      </c>
      <c r="AD19" s="8">
        <v>42946</v>
      </c>
      <c r="AE19" s="8">
        <v>1134</v>
      </c>
    </row>
    <row r="20" s="1" customFormat="1" ht="28" customHeight="1" spans="1:31">
      <c r="A20" s="9" t="s">
        <v>27</v>
      </c>
      <c r="B20" s="8">
        <v>706.901419003767</v>
      </c>
      <c r="C20" s="8">
        <v>7.625523</v>
      </c>
      <c r="D20" s="8">
        <v>3.4283</v>
      </c>
      <c r="E20" s="8">
        <v>57.7983</v>
      </c>
      <c r="F20" s="8">
        <v>227.349982409535</v>
      </c>
      <c r="G20" s="8">
        <v>65.9383594198736</v>
      </c>
      <c r="H20" s="16">
        <v>29.0030193629381</v>
      </c>
      <c r="I20" s="8">
        <v>11.0029979178633</v>
      </c>
      <c r="J20" s="16">
        <v>4.8396739692916</v>
      </c>
      <c r="K20" s="8">
        <v>22.6819428489374</v>
      </c>
      <c r="L20" s="16">
        <v>9.97666356009629</v>
      </c>
      <c r="M20" s="8">
        <v>29.4876435956347</v>
      </c>
      <c r="N20" s="16">
        <v>12.9701543334705</v>
      </c>
      <c r="O20" s="8">
        <v>98.2390386272257</v>
      </c>
      <c r="P20" s="16">
        <v>43.2104887742035</v>
      </c>
      <c r="Q20" s="16">
        <v>5390.4930382191</v>
      </c>
      <c r="R20" s="8">
        <v>835.307919579103</v>
      </c>
      <c r="S20" s="16">
        <v>15.4959465424905</v>
      </c>
      <c r="T20" s="8">
        <v>696.278068938703</v>
      </c>
      <c r="U20" s="16">
        <v>12.9167789291634</v>
      </c>
      <c r="V20" s="8">
        <v>396.812885111503</v>
      </c>
      <c r="W20" s="16">
        <v>7.36134676917422</v>
      </c>
      <c r="X20" s="16">
        <v>392.182553054358</v>
      </c>
      <c r="Y20" s="16">
        <v>7.27544865142663</v>
      </c>
      <c r="Z20" s="16">
        <v>1025.02701669612</v>
      </c>
      <c r="AA20" s="16">
        <v>19.0154594288237</v>
      </c>
      <c r="AB20" s="8">
        <v>2044.88459483932</v>
      </c>
      <c r="AC20" s="16">
        <v>37.9350196789216</v>
      </c>
      <c r="AD20" s="8">
        <v>27856</v>
      </c>
      <c r="AE20" s="8">
        <v>955</v>
      </c>
    </row>
    <row r="21" s="1" customFormat="1" ht="28" customHeight="1" spans="1:31">
      <c r="A21" s="9" t="s">
        <v>28</v>
      </c>
      <c r="B21" s="8">
        <v>553.905911684783</v>
      </c>
      <c r="C21" s="8">
        <v>18.415094</v>
      </c>
      <c r="D21" s="8">
        <v>4.5921</v>
      </c>
      <c r="E21" s="8">
        <v>69.8292</v>
      </c>
      <c r="F21" s="8">
        <v>231.453005548341</v>
      </c>
      <c r="G21" s="8">
        <v>83.3965482233503</v>
      </c>
      <c r="H21" s="16">
        <v>36.0317413142998</v>
      </c>
      <c r="I21" s="8">
        <v>18.6125687640184</v>
      </c>
      <c r="J21" s="16">
        <v>8.04161895410383</v>
      </c>
      <c r="K21" s="8">
        <v>28.5778597568174</v>
      </c>
      <c r="L21" s="16">
        <v>12.3471543128649</v>
      </c>
      <c r="M21" s="8">
        <v>31.13027741707</v>
      </c>
      <c r="N21" s="16">
        <v>13.4499344017238</v>
      </c>
      <c r="O21" s="8">
        <v>69.7357513870854</v>
      </c>
      <c r="P21" s="16">
        <v>30.1295510170078</v>
      </c>
      <c r="Q21" s="16">
        <v>10200.22961895</v>
      </c>
      <c r="R21" s="8">
        <v>1420.81447703035</v>
      </c>
      <c r="S21" s="16">
        <v>13.9292401260337</v>
      </c>
      <c r="T21" s="8">
        <v>460.979301886792</v>
      </c>
      <c r="U21" s="16">
        <v>4.51930318343409</v>
      </c>
      <c r="V21" s="8">
        <v>919.093355209188</v>
      </c>
      <c r="W21" s="16">
        <v>9.01051632702169</v>
      </c>
      <c r="X21" s="16">
        <v>779.364498359311</v>
      </c>
      <c r="Y21" s="16">
        <v>7.6406564114146</v>
      </c>
      <c r="Z21" s="16">
        <v>3222.17239991797</v>
      </c>
      <c r="AA21" s="16">
        <v>31.5892143636828</v>
      </c>
      <c r="AB21" s="8">
        <v>3397.80558654635</v>
      </c>
      <c r="AC21" s="16">
        <v>33.3110695884131</v>
      </c>
      <c r="AD21" s="8">
        <v>16942</v>
      </c>
      <c r="AE21" s="8">
        <v>778</v>
      </c>
    </row>
    <row r="22" s="52" customFormat="1" ht="28" customHeight="1" spans="1:29">
      <c r="A22" s="52" t="s">
        <v>44</v>
      </c>
      <c r="B22" s="77"/>
      <c r="C22" s="77"/>
      <c r="D22" s="78"/>
      <c r="E22" s="78"/>
      <c r="F22" s="78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</row>
    <row r="23" s="52" customFormat="1" ht="28" customHeight="1" spans="1:31">
      <c r="A23" s="79" t="s">
        <v>45</v>
      </c>
      <c r="B23" s="39">
        <v>372.196604554865</v>
      </c>
      <c r="C23" s="39">
        <v>7.3181818181818</v>
      </c>
      <c r="D23" s="39">
        <v>1.20092844888</v>
      </c>
      <c r="E23" s="39">
        <v>64.9193548387</v>
      </c>
      <c r="F23" s="39">
        <v>390.04598647694</v>
      </c>
      <c r="G23" s="39">
        <v>117.470238167323</v>
      </c>
      <c r="H23" s="39">
        <v>30.1170226691379</v>
      </c>
      <c r="I23" s="38">
        <v>25.7972348370169</v>
      </c>
      <c r="J23" s="39">
        <v>6.61389572804693</v>
      </c>
      <c r="K23" s="38">
        <v>3.79170451105056</v>
      </c>
      <c r="L23" s="39">
        <v>0.972117299628906</v>
      </c>
      <c r="M23" s="38">
        <v>29.4522151579372</v>
      </c>
      <c r="N23" s="39">
        <v>7.55095967630947</v>
      </c>
      <c r="O23" s="38">
        <v>213.534593803613</v>
      </c>
      <c r="P23" s="39">
        <v>54.7460046268768</v>
      </c>
      <c r="Q23" s="38">
        <v>2723.80242424242</v>
      </c>
      <c r="R23" s="38">
        <v>504.789242424242</v>
      </c>
      <c r="S23" s="39">
        <v>18.53252049163</v>
      </c>
      <c r="T23" s="38">
        <v>18.725303030303</v>
      </c>
      <c r="U23" s="39">
        <v>0.687469210822482</v>
      </c>
      <c r="V23" s="38">
        <v>353.55303030303</v>
      </c>
      <c r="W23" s="39">
        <v>12.9801276023669</v>
      </c>
      <c r="X23" s="38">
        <v>17.2348484848485</v>
      </c>
      <c r="Y23" s="38">
        <v>0.632749583136231</v>
      </c>
      <c r="Z23" s="38">
        <v>532.25</v>
      </c>
      <c r="AA23" s="38">
        <v>19.5406977856713</v>
      </c>
      <c r="AB23" s="38">
        <v>1297.25</v>
      </c>
      <c r="AC23" s="39">
        <v>47.6264353263731</v>
      </c>
      <c r="AD23" s="38">
        <v>9909</v>
      </c>
      <c r="AE23" s="81">
        <v>119</v>
      </c>
    </row>
    <row r="24" s="52" customFormat="1" ht="28" customHeight="1" spans="1:31">
      <c r="A24" s="79" t="s">
        <v>46</v>
      </c>
      <c r="B24" s="39">
        <v>672.323768115942</v>
      </c>
      <c r="C24" s="39">
        <v>3.5294117647058</v>
      </c>
      <c r="D24" s="39">
        <v>0.5598755832</v>
      </c>
      <c r="E24" s="39">
        <v>11.12903225806</v>
      </c>
      <c r="F24" s="39">
        <v>403.832525660964</v>
      </c>
      <c r="G24" s="39">
        <v>106.740055987558</v>
      </c>
      <c r="H24" s="39">
        <v>26.4317629722504</v>
      </c>
      <c r="I24" s="38">
        <v>88.4946283048211</v>
      </c>
      <c r="J24" s="39">
        <v>21.9136950794093</v>
      </c>
      <c r="K24" s="38">
        <v>127.006494556765</v>
      </c>
      <c r="L24" s="39">
        <v>31.4502885444628</v>
      </c>
      <c r="M24" s="38">
        <v>30.2587869362364</v>
      </c>
      <c r="N24" s="39">
        <v>7.49290485869383</v>
      </c>
      <c r="O24" s="38">
        <v>51.3325598755832</v>
      </c>
      <c r="P24" s="39">
        <v>12.7113485451836</v>
      </c>
      <c r="Q24" s="38">
        <v>2372.9074168798</v>
      </c>
      <c r="R24" s="38">
        <v>156.413810741688</v>
      </c>
      <c r="S24" s="39">
        <v>6.59165248627193</v>
      </c>
      <c r="T24" s="38">
        <v>31.4572890025575</v>
      </c>
      <c r="U24" s="39">
        <v>1.32568547676089</v>
      </c>
      <c r="V24" s="38">
        <v>356.097186700767</v>
      </c>
      <c r="W24" s="39">
        <v>15.0067880511331</v>
      </c>
      <c r="X24" s="38">
        <v>347.647058823529</v>
      </c>
      <c r="Y24" s="38">
        <v>14.6506794302435</v>
      </c>
      <c r="Z24" s="38">
        <v>231.457800511509</v>
      </c>
      <c r="AA24" s="38">
        <v>9.75418589301135</v>
      </c>
      <c r="AB24" s="38">
        <v>1249.83427109974</v>
      </c>
      <c r="AC24" s="39">
        <v>52.6710086625793</v>
      </c>
      <c r="AD24" s="38">
        <v>3215</v>
      </c>
      <c r="AE24" s="81">
        <v>18</v>
      </c>
    </row>
    <row r="25" s="52" customFormat="1" ht="28" customHeight="1" spans="1:31">
      <c r="A25" s="79" t="s">
        <v>47</v>
      </c>
      <c r="B25" s="39">
        <v>149.132672043933</v>
      </c>
      <c r="C25" s="39">
        <v>65.34375</v>
      </c>
      <c r="D25" s="39">
        <v>1.99324324324</v>
      </c>
      <c r="E25" s="39">
        <v>97.89986559139</v>
      </c>
      <c r="F25" s="39">
        <v>262.428199324324</v>
      </c>
      <c r="G25" s="39">
        <v>194.724314189189</v>
      </c>
      <c r="H25" s="39">
        <v>74.2009870473323</v>
      </c>
      <c r="I25" s="38">
        <v>1.5197972972973</v>
      </c>
      <c r="J25" s="39">
        <v>0.579128805978294</v>
      </c>
      <c r="K25" s="38">
        <v>3.21537162162162</v>
      </c>
      <c r="L25" s="39">
        <v>1.22523860998942</v>
      </c>
      <c r="M25" s="38">
        <v>31.5577702702703</v>
      </c>
      <c r="N25" s="39">
        <v>12.0252969579955</v>
      </c>
      <c r="O25" s="38">
        <v>31.4109459459459</v>
      </c>
      <c r="P25" s="39">
        <v>11.9693485787045</v>
      </c>
      <c r="Q25" s="38">
        <v>9744.88803887077</v>
      </c>
      <c r="R25" s="38">
        <v>717.75169625236</v>
      </c>
      <c r="S25" s="39">
        <v>7.365417574726</v>
      </c>
      <c r="T25" s="38">
        <v>0.445082107001888</v>
      </c>
      <c r="U25" s="39">
        <v>0.00456733936014993</v>
      </c>
      <c r="V25" s="38">
        <v>224.196234125622</v>
      </c>
      <c r="W25" s="39">
        <v>2.30065479696986</v>
      </c>
      <c r="X25" s="38">
        <v>140.97630909988</v>
      </c>
      <c r="Y25" s="38">
        <v>1.44666935666729</v>
      </c>
      <c r="Z25" s="38">
        <v>5947.98128646817</v>
      </c>
      <c r="AA25" s="38">
        <v>61.0369381643241</v>
      </c>
      <c r="AB25" s="38">
        <v>2713.53743081775</v>
      </c>
      <c r="AC25" s="39">
        <v>27.8457527679527</v>
      </c>
      <c r="AD25" s="38">
        <v>2960</v>
      </c>
      <c r="AE25" s="81">
        <v>59</v>
      </c>
    </row>
    <row r="26" s="52" customFormat="1" ht="28" customHeight="1" spans="1:31">
      <c r="A26" s="79" t="s">
        <v>48</v>
      </c>
      <c r="B26" s="39">
        <v>116.765220384012</v>
      </c>
      <c r="C26" s="39">
        <v>41.8</v>
      </c>
      <c r="D26" s="39">
        <v>2.1684737281</v>
      </c>
      <c r="E26" s="39">
        <v>92.11345939933</v>
      </c>
      <c r="F26" s="39">
        <v>120.149966638866</v>
      </c>
      <c r="G26" s="39">
        <v>92.5590992493745</v>
      </c>
      <c r="H26" s="39">
        <v>77.0363087387107</v>
      </c>
      <c r="I26" s="38">
        <v>0.570558798999166</v>
      </c>
      <c r="J26" s="39">
        <v>0.47487220759211</v>
      </c>
      <c r="K26" s="38">
        <v>0.288156797331109</v>
      </c>
      <c r="L26" s="39">
        <v>0.23983094243981</v>
      </c>
      <c r="M26" s="38">
        <v>25.3594662218515</v>
      </c>
      <c r="N26" s="39">
        <v>21.1065112469606</v>
      </c>
      <c r="O26" s="38">
        <v>1.37268557130942</v>
      </c>
      <c r="P26" s="39">
        <v>1.14247686429685</v>
      </c>
      <c r="Q26" s="38">
        <v>4880.78621205168</v>
      </c>
      <c r="R26" s="38">
        <v>309.129600772854</v>
      </c>
      <c r="S26" s="39">
        <v>6.3336025661101</v>
      </c>
      <c r="T26" s="38">
        <v>4.68330612244898</v>
      </c>
      <c r="U26" s="39">
        <v>0.0959539287110121</v>
      </c>
      <c r="V26" s="38">
        <v>22.8771839149861</v>
      </c>
      <c r="W26" s="39">
        <v>0.468719237455997</v>
      </c>
      <c r="X26" s="38">
        <v>14.085605603188</v>
      </c>
      <c r="Y26" s="38">
        <v>0.288592964150073</v>
      </c>
      <c r="Z26" s="38">
        <v>3847.66249003743</v>
      </c>
      <c r="AA26" s="38">
        <v>78.8328421461434</v>
      </c>
      <c r="AB26" s="38">
        <v>682.348025600773</v>
      </c>
      <c r="AC26" s="39">
        <v>13.9802891574294</v>
      </c>
      <c r="AD26" s="38">
        <v>1199</v>
      </c>
      <c r="AE26" s="81">
        <v>26</v>
      </c>
    </row>
    <row r="27" ht="28" customHeight="1"/>
    <row r="72" s="1" customFormat="1"/>
  </sheetData>
  <mergeCells count="38">
    <mergeCell ref="A3:Q3"/>
    <mergeCell ref="Z3:AC3"/>
    <mergeCell ref="F4:P4"/>
    <mergeCell ref="Q4:AC4"/>
    <mergeCell ref="A4:A8"/>
    <mergeCell ref="B4:B8"/>
    <mergeCell ref="C4:C8"/>
    <mergeCell ref="D4:D8"/>
    <mergeCell ref="E4:E8"/>
    <mergeCell ref="F5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5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4:AD8"/>
    <mergeCell ref="AE4:AE8"/>
    <mergeCell ref="A1:AC2"/>
    <mergeCell ref="G5:P6"/>
    <mergeCell ref="R5:AC6"/>
  </mergeCells>
  <pageMargins left="0.751388888888889" right="0.751388888888889" top="1" bottom="1" header="0.5" footer="0.5"/>
  <pageSetup paperSize="8" scale="69" firstPageNumber="10" orientation="landscape" useFirstPageNumber="1" horizontalDpi="600"/>
  <headerFooter>
    <oddFooter>&amp;C&amp;P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AB171"/>
  <sheetViews>
    <sheetView view="pageBreakPreview" zoomScale="130" zoomScaleNormal="100" workbookViewId="0">
      <pane xSplit="1" ySplit="7" topLeftCell="B8" activePane="bottomRight" state="frozen"/>
      <selection/>
      <selection pane="topRight"/>
      <selection pane="bottomLeft"/>
      <selection pane="bottomRight" activeCell="A1" sqref="A1:AB3"/>
    </sheetView>
  </sheetViews>
  <sheetFormatPr defaultColWidth="10" defaultRowHeight="11.25"/>
  <cols>
    <col min="1" max="1" width="25.825" style="51" customWidth="1"/>
    <col min="2" max="2" width="7.63333333333333" style="19" customWidth="1"/>
    <col min="3" max="3" width="7.13333333333333" style="19" customWidth="1"/>
    <col min="4" max="4" width="5.63333333333333" style="19" customWidth="1"/>
    <col min="5" max="5" width="7.13333333333333" style="19" customWidth="1"/>
    <col min="6" max="6" width="5.63333333333333" style="19" customWidth="1"/>
    <col min="7" max="7" width="8.18333333333333" style="19" customWidth="1"/>
    <col min="8" max="10" width="5.63333333333333" style="19" customWidth="1"/>
    <col min="11" max="11" width="7.5" style="19" customWidth="1"/>
    <col min="12" max="12" width="5.63333333333333" style="19" customWidth="1"/>
    <col min="13" max="13" width="7.13333333333333" style="19" customWidth="1"/>
    <col min="14" max="14" width="5.63333333333333" style="19" customWidth="1"/>
    <col min="15" max="15" width="7.13333333333333" style="19" customWidth="1"/>
    <col min="16" max="16" width="5.63333333333333" style="19" customWidth="1"/>
    <col min="17" max="17" width="7.13333333333333" style="19" customWidth="1"/>
    <col min="18" max="18" width="5.63333333333333" style="19" customWidth="1"/>
    <col min="19" max="19" width="8.475" style="19" customWidth="1"/>
    <col min="20" max="20" width="6.63333333333333" style="19" customWidth="1"/>
    <col min="21" max="21" width="7.775" style="19" customWidth="1"/>
    <col min="22" max="22" width="6.63333333333333" style="19" customWidth="1"/>
    <col min="23" max="23" width="7.13333333333333" style="19" customWidth="1"/>
    <col min="24" max="24" width="6.63333333333333" style="19" customWidth="1"/>
    <col min="25" max="28" width="7.13333333333333" style="19" customWidth="1"/>
    <col min="29" max="16377" width="10" style="19"/>
    <col min="16378" max="16384" width="10" style="52"/>
  </cols>
  <sheetData>
    <row r="1" s="19" customFormat="1" ht="19.9" customHeight="1" spans="1:28">
      <c r="A1" s="23" t="s">
        <v>139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="19" customFormat="1" ht="8.5" customHeight="1" spans="1:28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</row>
    <row r="3" s="19" customFormat="1" ht="19.9" customHeight="1" spans="1:28">
      <c r="A3" s="53" t="s">
        <v>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24"/>
      <c r="O3" s="24"/>
      <c r="P3" s="24"/>
      <c r="Q3" s="24"/>
      <c r="R3" s="24"/>
      <c r="S3" s="24"/>
      <c r="T3" s="24"/>
      <c r="U3" s="24"/>
      <c r="V3" s="24"/>
      <c r="W3" s="43"/>
      <c r="X3" s="43"/>
      <c r="Y3" s="24"/>
      <c r="Z3" s="24"/>
      <c r="AA3" s="24"/>
      <c r="AB3" s="24"/>
    </row>
    <row r="4" s="49" customFormat="1" ht="19.9" customHeight="1" spans="1:28">
      <c r="A4" s="29" t="s">
        <v>6</v>
      </c>
      <c r="B4" s="54" t="s">
        <v>130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 t="s">
        <v>39</v>
      </c>
      <c r="Z4" s="29" t="s">
        <v>40</v>
      </c>
      <c r="AA4" s="29" t="s">
        <v>41</v>
      </c>
      <c r="AB4" s="29" t="s">
        <v>137</v>
      </c>
    </row>
    <row r="5" s="49" customFormat="1" ht="21" customHeight="1" spans="1:28">
      <c r="A5" s="28"/>
      <c r="B5" s="25" t="s">
        <v>16</v>
      </c>
      <c r="C5" s="55" t="s">
        <v>56</v>
      </c>
      <c r="D5" s="54"/>
      <c r="E5" s="54"/>
      <c r="F5" s="54"/>
      <c r="G5" s="54"/>
      <c r="H5" s="54"/>
      <c r="I5" s="54"/>
      <c r="J5" s="54"/>
      <c r="K5" s="54"/>
      <c r="L5" s="54"/>
      <c r="M5" s="54" t="s">
        <v>57</v>
      </c>
      <c r="N5" s="54"/>
      <c r="O5" s="54"/>
      <c r="P5" s="54"/>
      <c r="Q5" s="54"/>
      <c r="R5" s="54"/>
      <c r="S5" s="67" t="s">
        <v>10</v>
      </c>
      <c r="T5" s="68"/>
      <c r="U5" s="68"/>
      <c r="V5" s="68"/>
      <c r="W5" s="68"/>
      <c r="X5" s="55"/>
      <c r="Y5" s="29"/>
      <c r="Z5" s="29"/>
      <c r="AA5" s="29"/>
      <c r="AB5" s="29"/>
    </row>
    <row r="6" s="49" customFormat="1" ht="15" customHeight="1" spans="1:28">
      <c r="A6" s="28"/>
      <c r="B6" s="25"/>
      <c r="C6" s="25" t="s">
        <v>11</v>
      </c>
      <c r="D6" s="25" t="s">
        <v>12</v>
      </c>
      <c r="E6" s="25" t="s">
        <v>121</v>
      </c>
      <c r="F6" s="25"/>
      <c r="G6" s="25"/>
      <c r="H6" s="25"/>
      <c r="I6" s="25"/>
      <c r="J6" s="25"/>
      <c r="K6" s="25"/>
      <c r="L6" s="25"/>
      <c r="M6" s="25" t="s">
        <v>11</v>
      </c>
      <c r="N6" s="25" t="s">
        <v>12</v>
      </c>
      <c r="O6" s="25" t="s">
        <v>121</v>
      </c>
      <c r="P6" s="25"/>
      <c r="Q6" s="25"/>
      <c r="R6" s="25"/>
      <c r="S6" s="25" t="s">
        <v>11</v>
      </c>
      <c r="T6" s="25" t="s">
        <v>12</v>
      </c>
      <c r="U6" s="69" t="s">
        <v>14</v>
      </c>
      <c r="V6" s="29"/>
      <c r="W6" s="29" t="s">
        <v>15</v>
      </c>
      <c r="X6" s="29"/>
      <c r="Y6" s="29"/>
      <c r="Z6" s="29"/>
      <c r="AA6" s="29"/>
      <c r="AB6" s="29"/>
    </row>
    <row r="7" s="49" customFormat="1" ht="35" customHeight="1" spans="1:28">
      <c r="A7" s="28"/>
      <c r="B7" s="25"/>
      <c r="C7" s="25"/>
      <c r="D7" s="25"/>
      <c r="E7" s="25" t="s">
        <v>58</v>
      </c>
      <c r="F7" s="25" t="s">
        <v>12</v>
      </c>
      <c r="G7" s="56" t="s">
        <v>73</v>
      </c>
      <c r="H7" s="25" t="s">
        <v>12</v>
      </c>
      <c r="I7" s="25" t="s">
        <v>60</v>
      </c>
      <c r="J7" s="25" t="s">
        <v>12</v>
      </c>
      <c r="K7" s="25" t="s">
        <v>61</v>
      </c>
      <c r="L7" s="25" t="s">
        <v>12</v>
      </c>
      <c r="M7" s="25"/>
      <c r="N7" s="25"/>
      <c r="O7" s="56" t="s">
        <v>74</v>
      </c>
      <c r="P7" s="25" t="s">
        <v>12</v>
      </c>
      <c r="Q7" s="56" t="s">
        <v>75</v>
      </c>
      <c r="R7" s="25" t="s">
        <v>12</v>
      </c>
      <c r="S7" s="70"/>
      <c r="T7" s="70"/>
      <c r="U7" s="69" t="s">
        <v>11</v>
      </c>
      <c r="V7" s="29" t="s">
        <v>12</v>
      </c>
      <c r="W7" s="29" t="s">
        <v>11</v>
      </c>
      <c r="X7" s="29" t="s">
        <v>12</v>
      </c>
      <c r="Y7" s="29"/>
      <c r="Z7" s="29"/>
      <c r="AA7" s="29"/>
      <c r="AB7" s="29"/>
    </row>
    <row r="8" s="19" customFormat="1" ht="18" customHeight="1" spans="1:28">
      <c r="A8" s="29" t="s">
        <v>16</v>
      </c>
      <c r="B8" s="57">
        <v>3847.194183</v>
      </c>
      <c r="C8" s="57">
        <v>1151.368601</v>
      </c>
      <c r="D8" s="57">
        <v>29.9274886120299</v>
      </c>
      <c r="E8" s="57">
        <v>68.27166</v>
      </c>
      <c r="F8" s="58">
        <v>1.77458315729627</v>
      </c>
      <c r="G8" s="57">
        <v>672.48759</v>
      </c>
      <c r="H8" s="58">
        <v>17.479949230834</v>
      </c>
      <c r="I8" s="58">
        <v>412.194662</v>
      </c>
      <c r="J8" s="58">
        <v>10.7141631639341</v>
      </c>
      <c r="K8" s="57">
        <v>-1.585311</v>
      </c>
      <c r="L8" s="58">
        <v>-0.0412069400345109</v>
      </c>
      <c r="M8" s="57">
        <v>163.51347</v>
      </c>
      <c r="N8" s="58">
        <v>4.25020059352694</v>
      </c>
      <c r="O8" s="57">
        <v>82.667798</v>
      </c>
      <c r="P8" s="58">
        <v>2.1487815292842</v>
      </c>
      <c r="Q8" s="57">
        <v>80.845672</v>
      </c>
      <c r="R8" s="58">
        <v>2.10141906424275</v>
      </c>
      <c r="S8" s="57">
        <v>2532.312112</v>
      </c>
      <c r="T8" s="58">
        <v>65.8223107944432</v>
      </c>
      <c r="U8" s="57">
        <v>2518.825084</v>
      </c>
      <c r="V8" s="58">
        <v>65.4717428907071</v>
      </c>
      <c r="W8" s="57">
        <v>13.487028</v>
      </c>
      <c r="X8" s="58">
        <v>0.350567903736093</v>
      </c>
      <c r="Y8" s="71">
        <v>153.723693315047</v>
      </c>
      <c r="Z8" s="71">
        <v>5.6565228236467</v>
      </c>
      <c r="AA8" s="71">
        <v>0.78652555392</v>
      </c>
      <c r="AB8" s="71">
        <v>23.70703669907</v>
      </c>
    </row>
    <row r="9" s="19" customFormat="1" ht="18" customHeight="1" spans="1:28">
      <c r="A9" s="28" t="s">
        <v>140</v>
      </c>
      <c r="B9" s="57">
        <v>306.616137</v>
      </c>
      <c r="C9" s="57">
        <v>44.253162</v>
      </c>
      <c r="D9" s="57">
        <v>14.4327570078283</v>
      </c>
      <c r="E9" s="57">
        <v>2.3542</v>
      </c>
      <c r="F9" s="58">
        <v>0.767800424020084</v>
      </c>
      <c r="G9" s="57">
        <v>26.49264</v>
      </c>
      <c r="H9" s="58">
        <v>8.64032802030899</v>
      </c>
      <c r="I9" s="58">
        <v>15.406322</v>
      </c>
      <c r="J9" s="58">
        <v>5.02462856349925</v>
      </c>
      <c r="K9" s="57">
        <v>0</v>
      </c>
      <c r="L9" s="58">
        <v>0</v>
      </c>
      <c r="M9" s="57">
        <v>5.436953</v>
      </c>
      <c r="N9" s="58">
        <v>1.77321162975842</v>
      </c>
      <c r="O9" s="57">
        <v>2.80733</v>
      </c>
      <c r="P9" s="58">
        <v>0.91558455711677</v>
      </c>
      <c r="Q9" s="57">
        <v>2.629623</v>
      </c>
      <c r="R9" s="58">
        <v>0.857627072641647</v>
      </c>
      <c r="S9" s="57">
        <v>256.926022</v>
      </c>
      <c r="T9" s="58">
        <v>83.7940313624132</v>
      </c>
      <c r="U9" s="57">
        <v>256.495022</v>
      </c>
      <c r="V9" s="58">
        <v>83.6534647228955</v>
      </c>
      <c r="W9" s="57">
        <v>0.431</v>
      </c>
      <c r="X9" s="58">
        <v>0.140566639517737</v>
      </c>
      <c r="Y9" s="71">
        <v>174.273092621664</v>
      </c>
      <c r="Z9" s="71">
        <v>13.0697674418604</v>
      </c>
      <c r="AA9" s="71">
        <v>0.26469615087</v>
      </c>
      <c r="AB9" s="71">
        <v>20.96774193548</v>
      </c>
    </row>
    <row r="10" s="19" customFormat="1" ht="18" customHeight="1" spans="1:28">
      <c r="A10" s="28" t="s">
        <v>141</v>
      </c>
      <c r="B10" s="57">
        <v>274.164337</v>
      </c>
      <c r="C10" s="57">
        <v>51.659509</v>
      </c>
      <c r="D10" s="57">
        <v>18.8425342133394</v>
      </c>
      <c r="E10" s="57">
        <v>0.6203</v>
      </c>
      <c r="F10" s="58">
        <v>0.226251162637539</v>
      </c>
      <c r="G10" s="57">
        <v>33.77368</v>
      </c>
      <c r="H10" s="58">
        <v>12.3187721530682</v>
      </c>
      <c r="I10" s="58">
        <v>18.85084</v>
      </c>
      <c r="J10" s="58">
        <v>6.87574474720977</v>
      </c>
      <c r="K10" s="57">
        <v>-1.585311</v>
      </c>
      <c r="L10" s="58">
        <v>-0.578233849576139</v>
      </c>
      <c r="M10" s="57">
        <v>18.847375</v>
      </c>
      <c r="N10" s="58">
        <v>6.87448090668335</v>
      </c>
      <c r="O10" s="57">
        <v>17.946495</v>
      </c>
      <c r="P10" s="58">
        <v>6.54588966470865</v>
      </c>
      <c r="Q10" s="57">
        <v>0.90088</v>
      </c>
      <c r="R10" s="58">
        <v>0.328591241974699</v>
      </c>
      <c r="S10" s="57">
        <v>203.657453</v>
      </c>
      <c r="T10" s="58">
        <v>74.2829848799773</v>
      </c>
      <c r="U10" s="57">
        <v>203.138889</v>
      </c>
      <c r="V10" s="58">
        <v>74.0938413882765</v>
      </c>
      <c r="W10" s="57">
        <v>0.518564</v>
      </c>
      <c r="X10" s="58">
        <v>0.189143491700746</v>
      </c>
      <c r="Y10" s="71">
        <v>154.845225225225</v>
      </c>
      <c r="Z10" s="71">
        <v>5.7894736842105</v>
      </c>
      <c r="AA10" s="71">
        <v>0.14002718174</v>
      </c>
      <c r="AB10" s="71">
        <v>10.37868162692</v>
      </c>
    </row>
    <row r="11" s="19" customFormat="1" ht="18" customHeight="1" spans="1:28">
      <c r="A11" s="29" t="s">
        <v>142</v>
      </c>
      <c r="B11" s="57">
        <v>457.997222</v>
      </c>
      <c r="C11" s="57">
        <v>137.345189</v>
      </c>
      <c r="D11" s="57">
        <v>29.9882144263312</v>
      </c>
      <c r="E11" s="57">
        <v>7.28285</v>
      </c>
      <c r="F11" s="58">
        <v>1.59015156646518</v>
      </c>
      <c r="G11" s="57">
        <v>92.62713</v>
      </c>
      <c r="H11" s="58">
        <v>20.2243868632024</v>
      </c>
      <c r="I11" s="58">
        <v>37.435209</v>
      </c>
      <c r="J11" s="58">
        <v>8.17367599666358</v>
      </c>
      <c r="K11" s="57">
        <v>0</v>
      </c>
      <c r="L11" s="58">
        <v>0</v>
      </c>
      <c r="M11" s="57">
        <v>14.50707</v>
      </c>
      <c r="N11" s="58">
        <v>3.16750174523984</v>
      </c>
      <c r="O11" s="57">
        <v>6.21119</v>
      </c>
      <c r="P11" s="58">
        <v>1.3561632476452</v>
      </c>
      <c r="Q11" s="57">
        <v>8.29588</v>
      </c>
      <c r="R11" s="58">
        <v>1.81133849759464</v>
      </c>
      <c r="S11" s="57">
        <v>306.144963</v>
      </c>
      <c r="T11" s="58">
        <v>66.844283828429</v>
      </c>
      <c r="U11" s="57">
        <v>304.694196</v>
      </c>
      <c r="V11" s="58">
        <v>66.5275205533889</v>
      </c>
      <c r="W11" s="57">
        <v>1.450767</v>
      </c>
      <c r="X11" s="58">
        <v>0.316763275040127</v>
      </c>
      <c r="Y11" s="71">
        <v>129.372178014766</v>
      </c>
      <c r="Z11" s="71">
        <v>4.4816176470588</v>
      </c>
      <c r="AA11" s="71">
        <v>0.85137762284</v>
      </c>
      <c r="AB11" s="71">
        <v>26.56931124673</v>
      </c>
    </row>
    <row r="12" s="19" customFormat="1" ht="18" customHeight="1" spans="1:28">
      <c r="A12" s="29" t="s">
        <v>143</v>
      </c>
      <c r="B12" s="57">
        <v>359.396251</v>
      </c>
      <c r="C12" s="57">
        <v>117.390879</v>
      </c>
      <c r="D12" s="57">
        <v>32.6633565801998</v>
      </c>
      <c r="E12" s="57">
        <v>10.579</v>
      </c>
      <c r="F12" s="58">
        <v>2.94354767768571</v>
      </c>
      <c r="G12" s="57">
        <v>70.88502</v>
      </c>
      <c r="H12" s="58">
        <v>19.7233609985542</v>
      </c>
      <c r="I12" s="58">
        <v>35.926859</v>
      </c>
      <c r="J12" s="58">
        <v>9.99644790395991</v>
      </c>
      <c r="K12" s="57">
        <v>0</v>
      </c>
      <c r="L12" s="58">
        <v>0</v>
      </c>
      <c r="M12" s="57">
        <v>19.872119</v>
      </c>
      <c r="N12" s="58">
        <v>5.52930614738104</v>
      </c>
      <c r="O12" s="57">
        <v>8.3741</v>
      </c>
      <c r="P12" s="58">
        <v>2.33004656467605</v>
      </c>
      <c r="Q12" s="57">
        <v>11.498019</v>
      </c>
      <c r="R12" s="58">
        <v>3.199259582705</v>
      </c>
      <c r="S12" s="57">
        <v>222.133253</v>
      </c>
      <c r="T12" s="58">
        <v>61.8073372724191</v>
      </c>
      <c r="U12" s="57">
        <v>220.760166</v>
      </c>
      <c r="V12" s="58">
        <v>61.4252834818803</v>
      </c>
      <c r="W12" s="57">
        <v>1.373087</v>
      </c>
      <c r="X12" s="58">
        <v>0.382053790538845</v>
      </c>
      <c r="Y12" s="71">
        <v>157.42727919529</v>
      </c>
      <c r="Z12" s="71">
        <v>5.6680613668061</v>
      </c>
      <c r="AA12" s="71">
        <v>1.84675198444</v>
      </c>
      <c r="AB12" s="71">
        <v>23.56341773615</v>
      </c>
    </row>
    <row r="13" s="19" customFormat="1" ht="18" customHeight="1" spans="1:28">
      <c r="A13" s="29" t="s">
        <v>144</v>
      </c>
      <c r="B13" s="57">
        <v>149.150659</v>
      </c>
      <c r="C13" s="57">
        <v>49.92233</v>
      </c>
      <c r="D13" s="57">
        <v>33.4710757127798</v>
      </c>
      <c r="E13" s="57">
        <v>0.1904</v>
      </c>
      <c r="F13" s="58">
        <v>0.127656157389154</v>
      </c>
      <c r="G13" s="57">
        <v>21.19944</v>
      </c>
      <c r="H13" s="58">
        <v>14.2134403844639</v>
      </c>
      <c r="I13" s="58">
        <v>28.53249</v>
      </c>
      <c r="J13" s="58">
        <v>19.1299791709268</v>
      </c>
      <c r="K13" s="57">
        <v>0</v>
      </c>
      <c r="L13" s="58">
        <v>0</v>
      </c>
      <c r="M13" s="57">
        <v>1.09865</v>
      </c>
      <c r="N13" s="58">
        <v>0.7366041875819</v>
      </c>
      <c r="O13" s="57">
        <v>0.54071</v>
      </c>
      <c r="P13" s="58">
        <v>0.362526054946898</v>
      </c>
      <c r="Q13" s="57">
        <v>0.55794</v>
      </c>
      <c r="R13" s="58">
        <v>0.374078132635002</v>
      </c>
      <c r="S13" s="57">
        <v>98.129679</v>
      </c>
      <c r="T13" s="58">
        <v>65.7923200996383</v>
      </c>
      <c r="U13" s="57">
        <v>97.778777</v>
      </c>
      <c r="V13" s="58">
        <v>65.5570532879778</v>
      </c>
      <c r="W13" s="57">
        <v>0.350902</v>
      </c>
      <c r="X13" s="58">
        <v>0.235266811660551</v>
      </c>
      <c r="Y13" s="71">
        <v>125.713770491803</v>
      </c>
      <c r="Z13" s="71">
        <v>5.5454545454545</v>
      </c>
      <c r="AA13" s="71">
        <v>0.0542192429</v>
      </c>
      <c r="AB13" s="71">
        <v>1.35706340378</v>
      </c>
    </row>
    <row r="14" s="19" customFormat="1" ht="18" customHeight="1" spans="1:28">
      <c r="A14" s="29" t="s">
        <v>145</v>
      </c>
      <c r="B14" s="57">
        <v>216.114876</v>
      </c>
      <c r="C14" s="57">
        <v>83.169925</v>
      </c>
      <c r="D14" s="57">
        <v>38.4841277654575</v>
      </c>
      <c r="E14" s="57">
        <v>6.7443</v>
      </c>
      <c r="F14" s="58">
        <v>3.1207014180736</v>
      </c>
      <c r="G14" s="57">
        <v>48.03684</v>
      </c>
      <c r="H14" s="58">
        <v>22.2274564755089</v>
      </c>
      <c r="I14" s="58">
        <v>28.388785</v>
      </c>
      <c r="J14" s="58">
        <v>13.135969871875</v>
      </c>
      <c r="K14" s="57">
        <v>0</v>
      </c>
      <c r="L14" s="58">
        <v>0</v>
      </c>
      <c r="M14" s="57">
        <v>6.59893</v>
      </c>
      <c r="N14" s="58">
        <v>3.05343626599772</v>
      </c>
      <c r="O14" s="57">
        <v>3.28193</v>
      </c>
      <c r="P14" s="58">
        <v>1.51860439260091</v>
      </c>
      <c r="Q14" s="57">
        <v>3.317</v>
      </c>
      <c r="R14" s="58">
        <v>1.53483187339681</v>
      </c>
      <c r="S14" s="57">
        <v>126.346021</v>
      </c>
      <c r="T14" s="58">
        <v>58.4624359685448</v>
      </c>
      <c r="U14" s="57">
        <v>125.359372</v>
      </c>
      <c r="V14" s="58">
        <v>58.0058968268339</v>
      </c>
      <c r="W14" s="57">
        <v>0.986649</v>
      </c>
      <c r="X14" s="58">
        <v>0.456539141710911</v>
      </c>
      <c r="Y14" s="71">
        <v>144.682824791418</v>
      </c>
      <c r="Z14" s="71">
        <v>5.5747508305647</v>
      </c>
      <c r="AA14" s="71">
        <v>1.48561742858</v>
      </c>
      <c r="AB14" s="71">
        <v>24.05734767025</v>
      </c>
    </row>
    <row r="15" s="19" customFormat="1" ht="18" customHeight="1" spans="1:28">
      <c r="A15" s="29" t="s">
        <v>146</v>
      </c>
      <c r="B15" s="57">
        <v>301.783773</v>
      </c>
      <c r="C15" s="57">
        <v>80.196665</v>
      </c>
      <c r="D15" s="57">
        <v>26.5742137831911</v>
      </c>
      <c r="E15" s="57">
        <v>5.0043</v>
      </c>
      <c r="F15" s="58">
        <v>1.65824025269907</v>
      </c>
      <c r="G15" s="57">
        <v>45.22673</v>
      </c>
      <c r="H15" s="58">
        <v>14.986468473903</v>
      </c>
      <c r="I15" s="58">
        <v>29.965635</v>
      </c>
      <c r="J15" s="58">
        <v>9.92950505658898</v>
      </c>
      <c r="K15" s="57">
        <v>0</v>
      </c>
      <c r="L15" s="58">
        <v>0</v>
      </c>
      <c r="M15" s="57">
        <v>13.632755</v>
      </c>
      <c r="N15" s="58">
        <v>4.51739166240724</v>
      </c>
      <c r="O15" s="57">
        <v>7.935845</v>
      </c>
      <c r="P15" s="58">
        <v>2.62964602805201</v>
      </c>
      <c r="Q15" s="57">
        <v>5.69691</v>
      </c>
      <c r="R15" s="58">
        <v>1.88774563435523</v>
      </c>
      <c r="S15" s="57">
        <v>207.954353</v>
      </c>
      <c r="T15" s="58">
        <v>68.9083945544017</v>
      </c>
      <c r="U15" s="57">
        <v>207.354296</v>
      </c>
      <c r="V15" s="58">
        <v>68.7095578197307</v>
      </c>
      <c r="W15" s="57">
        <v>0.600057</v>
      </c>
      <c r="X15" s="58">
        <v>0.198836734670953</v>
      </c>
      <c r="Y15" s="71">
        <v>177.191348435814</v>
      </c>
      <c r="Z15" s="71">
        <v>4.7660668380462</v>
      </c>
      <c r="AA15" s="71">
        <v>0.63972897857</v>
      </c>
      <c r="AB15" s="71">
        <v>13.11916218511</v>
      </c>
    </row>
    <row r="16" s="19" customFormat="1" ht="18" customHeight="1" spans="1:28">
      <c r="A16" s="29" t="s">
        <v>147</v>
      </c>
      <c r="B16" s="57">
        <v>427.750125</v>
      </c>
      <c r="C16" s="57">
        <v>132.467981</v>
      </c>
      <c r="D16" s="57">
        <v>30.9685429080821</v>
      </c>
      <c r="E16" s="57">
        <v>9.72169</v>
      </c>
      <c r="F16" s="58">
        <v>2.27274977418183</v>
      </c>
      <c r="G16" s="57">
        <v>63.86911</v>
      </c>
      <c r="H16" s="58">
        <v>14.9314065074791</v>
      </c>
      <c r="I16" s="58">
        <v>58.877181</v>
      </c>
      <c r="J16" s="58">
        <v>13.7643866264212</v>
      </c>
      <c r="K16" s="57">
        <v>0</v>
      </c>
      <c r="L16" s="58">
        <v>0</v>
      </c>
      <c r="M16" s="57">
        <v>18.888264</v>
      </c>
      <c r="N16" s="58">
        <v>4.415723782664</v>
      </c>
      <c r="O16" s="57">
        <v>9.738758</v>
      </c>
      <c r="P16" s="58">
        <v>2.27673995419639</v>
      </c>
      <c r="Q16" s="57">
        <v>9.149506</v>
      </c>
      <c r="R16" s="58">
        <v>2.13898382846761</v>
      </c>
      <c r="S16" s="57">
        <v>276.39388</v>
      </c>
      <c r="T16" s="58">
        <v>64.6157333092539</v>
      </c>
      <c r="U16" s="57">
        <v>275.238591</v>
      </c>
      <c r="V16" s="58">
        <v>64.3456482917451</v>
      </c>
      <c r="W16" s="57">
        <v>1.155289</v>
      </c>
      <c r="X16" s="58">
        <v>0.270085017508762</v>
      </c>
      <c r="Y16" s="71">
        <v>162.974431818182</v>
      </c>
      <c r="Z16" s="71">
        <v>6.5394456289978</v>
      </c>
      <c r="AA16" s="71">
        <v>0.87264575786</v>
      </c>
      <c r="AB16" s="71">
        <v>27.47138397502</v>
      </c>
    </row>
    <row r="17" s="19" customFormat="1" ht="18" customHeight="1" spans="1:28">
      <c r="A17" s="29" t="s">
        <v>148</v>
      </c>
      <c r="B17" s="57">
        <v>751.232912</v>
      </c>
      <c r="C17" s="57">
        <v>238.521315</v>
      </c>
      <c r="D17" s="57">
        <v>31.7506476606552</v>
      </c>
      <c r="E17" s="57">
        <v>13.75135</v>
      </c>
      <c r="F17" s="58">
        <v>1.83050419920899</v>
      </c>
      <c r="G17" s="57">
        <v>146.44581</v>
      </c>
      <c r="H17" s="58">
        <v>19.4940620492942</v>
      </c>
      <c r="I17" s="58">
        <v>78.324155</v>
      </c>
      <c r="J17" s="58">
        <v>10.426081412152</v>
      </c>
      <c r="K17" s="57">
        <v>0</v>
      </c>
      <c r="L17" s="58">
        <v>0</v>
      </c>
      <c r="M17" s="57">
        <v>45.312414</v>
      </c>
      <c r="N17" s="58">
        <v>6.03173972761193</v>
      </c>
      <c r="O17" s="57">
        <v>19.06604</v>
      </c>
      <c r="P17" s="58">
        <v>2.53796654745073</v>
      </c>
      <c r="Q17" s="57">
        <v>26.246374</v>
      </c>
      <c r="R17" s="58">
        <v>3.4937731801612</v>
      </c>
      <c r="S17" s="57">
        <v>467.399183</v>
      </c>
      <c r="T17" s="58">
        <v>62.2176126117329</v>
      </c>
      <c r="U17" s="57">
        <v>463.802344</v>
      </c>
      <c r="V17" s="58">
        <v>61.7388211553756</v>
      </c>
      <c r="W17" s="57">
        <v>3.596839</v>
      </c>
      <c r="X17" s="58">
        <v>0.478791456357279</v>
      </c>
      <c r="Y17" s="71">
        <v>156.80542042408</v>
      </c>
      <c r="Z17" s="71">
        <v>4.9196642685851</v>
      </c>
      <c r="AA17" s="71">
        <v>0.75769943628</v>
      </c>
      <c r="AB17" s="71">
        <v>35.65655687842</v>
      </c>
    </row>
    <row r="18" s="19" customFormat="1" ht="18" customHeight="1" spans="1:28">
      <c r="A18" s="54" t="s">
        <v>149</v>
      </c>
      <c r="B18" s="59">
        <v>276.827573</v>
      </c>
      <c r="C18" s="59">
        <v>97.451739</v>
      </c>
      <c r="D18" s="59">
        <v>35.2030464104094</v>
      </c>
      <c r="E18" s="59">
        <v>3.947</v>
      </c>
      <c r="F18" s="60">
        <v>1.42579727778779</v>
      </c>
      <c r="G18" s="59">
        <v>54.3894</v>
      </c>
      <c r="H18" s="60">
        <v>19.6473925666357</v>
      </c>
      <c r="I18" s="60">
        <v>39.115339</v>
      </c>
      <c r="J18" s="60">
        <v>14.1298565659859</v>
      </c>
      <c r="K18" s="59">
        <v>0</v>
      </c>
      <c r="L18" s="60">
        <v>0</v>
      </c>
      <c r="M18" s="59">
        <v>11.84978</v>
      </c>
      <c r="N18" s="60">
        <v>4.28056348274238</v>
      </c>
      <c r="O18" s="59">
        <v>5.36919</v>
      </c>
      <c r="P18" s="60">
        <v>1.9395430671207</v>
      </c>
      <c r="Q18" s="59">
        <v>6.48059</v>
      </c>
      <c r="R18" s="60">
        <v>2.34102041562168</v>
      </c>
      <c r="S18" s="59">
        <v>167.526054</v>
      </c>
      <c r="T18" s="60">
        <v>60.5163901068482</v>
      </c>
      <c r="U18" s="59">
        <v>165.890232</v>
      </c>
      <c r="V18" s="60">
        <v>59.9254728140827</v>
      </c>
      <c r="W18" s="59">
        <v>1.635822</v>
      </c>
      <c r="X18" s="60">
        <v>0.590917292765486</v>
      </c>
      <c r="Y18" s="72">
        <v>178.987399030695</v>
      </c>
      <c r="Z18" s="72">
        <v>5.0737704918032</v>
      </c>
      <c r="AA18" s="72">
        <v>0.60242451176</v>
      </c>
      <c r="AB18" s="72">
        <v>18.41987799434</v>
      </c>
    </row>
    <row r="19" s="19" customFormat="1" ht="18" customHeight="1" spans="1:28">
      <c r="A19" s="25" t="s">
        <v>150</v>
      </c>
      <c r="B19" s="61">
        <v>141.291245</v>
      </c>
      <c r="C19" s="61">
        <v>41.286126</v>
      </c>
      <c r="D19" s="61">
        <v>29.2205833418766</v>
      </c>
      <c r="E19" s="61">
        <v>0.8012</v>
      </c>
      <c r="F19" s="62">
        <v>0.567055658685717</v>
      </c>
      <c r="G19" s="61">
        <v>31.82895</v>
      </c>
      <c r="H19" s="62">
        <v>22.5271919714488</v>
      </c>
      <c r="I19" s="62">
        <v>8.655976</v>
      </c>
      <c r="J19" s="62">
        <v>6.12633571174208</v>
      </c>
      <c r="K19" s="61">
        <v>0</v>
      </c>
      <c r="L19" s="62">
        <v>0</v>
      </c>
      <c r="M19" s="61">
        <v>2.48568</v>
      </c>
      <c r="N19" s="62">
        <v>1.75925974748117</v>
      </c>
      <c r="O19" s="61">
        <v>0.51478</v>
      </c>
      <c r="P19" s="62">
        <v>0.364339630527001</v>
      </c>
      <c r="Q19" s="61">
        <v>1.9709</v>
      </c>
      <c r="R19" s="62">
        <v>1.39492011695417</v>
      </c>
      <c r="S19" s="61">
        <v>97.519439</v>
      </c>
      <c r="T19" s="62">
        <v>69.0201569106423</v>
      </c>
      <c r="U19" s="61">
        <v>97.171018</v>
      </c>
      <c r="V19" s="62">
        <v>68.7735591826656</v>
      </c>
      <c r="W19" s="61">
        <v>0.348421</v>
      </c>
      <c r="X19" s="62">
        <v>0.246597727976705</v>
      </c>
      <c r="Y19" s="73">
        <v>168.186755725191</v>
      </c>
      <c r="Z19" s="73">
        <v>6.0930232558139</v>
      </c>
      <c r="AA19" s="73">
        <v>0.13142612629</v>
      </c>
      <c r="AB19" s="73">
        <v>7.41369552914</v>
      </c>
    </row>
    <row r="20" s="19" customFormat="1" ht="18" customHeight="1" spans="1:28">
      <c r="A20" s="25" t="s">
        <v>151</v>
      </c>
      <c r="B20" s="61">
        <v>184.869073</v>
      </c>
      <c r="C20" s="61">
        <v>77.703781</v>
      </c>
      <c r="D20" s="61">
        <v>42.0317902497407</v>
      </c>
      <c r="E20" s="61">
        <v>7.27507</v>
      </c>
      <c r="F20" s="62">
        <v>3.93525530362777</v>
      </c>
      <c r="G20" s="61">
        <v>37.71284</v>
      </c>
      <c r="H20" s="62">
        <v>20.3997561019847</v>
      </c>
      <c r="I20" s="62">
        <v>32.715871</v>
      </c>
      <c r="J20" s="62">
        <v>17.6967788441282</v>
      </c>
      <c r="K20" s="61">
        <v>0</v>
      </c>
      <c r="L20" s="62">
        <v>0</v>
      </c>
      <c r="M20" s="61">
        <v>4.98348</v>
      </c>
      <c r="N20" s="62">
        <v>2.69568074266267</v>
      </c>
      <c r="O20" s="61">
        <v>0.88143</v>
      </c>
      <c r="P20" s="62">
        <v>0.476786076598112</v>
      </c>
      <c r="Q20" s="61">
        <v>4.10205</v>
      </c>
      <c r="R20" s="62">
        <v>2.21889466606456</v>
      </c>
      <c r="S20" s="61">
        <v>102.181812</v>
      </c>
      <c r="T20" s="62">
        <v>55.2725290075966</v>
      </c>
      <c r="U20" s="61">
        <v>101.142181</v>
      </c>
      <c r="V20" s="62">
        <v>54.710168314632</v>
      </c>
      <c r="W20" s="61">
        <v>1.039631</v>
      </c>
      <c r="X20" s="62">
        <v>0.562360692964583</v>
      </c>
      <c r="Y20" s="73">
        <v>131.273252396166</v>
      </c>
      <c r="Z20" s="73">
        <v>8.3244680851063</v>
      </c>
      <c r="AA20" s="73">
        <v>1.62236796686</v>
      </c>
      <c r="AB20" s="73">
        <v>54.36859475421</v>
      </c>
    </row>
    <row r="21" s="19" customFormat="1" ht="15" customHeight="1" spans="1:28">
      <c r="A21" s="30"/>
      <c r="B21" s="63"/>
      <c r="C21" s="63"/>
      <c r="D21" s="63"/>
      <c r="E21" s="63"/>
      <c r="F21" s="64"/>
      <c r="G21" s="63"/>
      <c r="H21" s="64"/>
      <c r="I21" s="64"/>
      <c r="J21" s="64"/>
      <c r="K21" s="63"/>
      <c r="L21" s="64"/>
      <c r="M21" s="63"/>
      <c r="N21" s="64"/>
      <c r="O21" s="63"/>
      <c r="P21" s="64"/>
      <c r="Q21" s="63"/>
      <c r="R21" s="64"/>
      <c r="S21" s="63"/>
      <c r="T21" s="64"/>
      <c r="U21" s="63"/>
      <c r="V21" s="64"/>
      <c r="W21" s="63"/>
      <c r="X21" s="64"/>
      <c r="Y21" s="74"/>
      <c r="Z21" s="74"/>
      <c r="AA21" s="74"/>
      <c r="AB21" s="74"/>
    </row>
    <row r="22" s="19" customFormat="1" ht="15" customHeight="1" spans="1:28">
      <c r="A22" s="65" t="s">
        <v>152</v>
      </c>
      <c r="B22" s="11">
        <v>13.682908</v>
      </c>
      <c r="C22" s="11">
        <v>2.96441</v>
      </c>
      <c r="D22" s="27">
        <v>21.665058334091</v>
      </c>
      <c r="E22" s="11">
        <v>0.0456</v>
      </c>
      <c r="F22" s="27">
        <v>0.333262490692768</v>
      </c>
      <c r="G22" s="11">
        <v>2.45864</v>
      </c>
      <c r="H22" s="27">
        <v>17.9686949587032</v>
      </c>
      <c r="I22" s="11">
        <v>0.46017</v>
      </c>
      <c r="J22" s="27">
        <v>3.36310088469498</v>
      </c>
      <c r="K22" s="11">
        <v>0</v>
      </c>
      <c r="L22" s="37">
        <v>0</v>
      </c>
      <c r="M22" s="38">
        <v>0.20335</v>
      </c>
      <c r="N22" s="39">
        <v>1.48616069040295</v>
      </c>
      <c r="O22" s="38">
        <v>0.0854</v>
      </c>
      <c r="P22" s="39">
        <v>0.624136331253561</v>
      </c>
      <c r="Q22" s="38">
        <v>0.11795</v>
      </c>
      <c r="R22" s="39">
        <v>0.862024359149385</v>
      </c>
      <c r="S22" s="38">
        <v>10.515148</v>
      </c>
      <c r="T22" s="38">
        <v>76.8487809755061</v>
      </c>
      <c r="U22" s="38">
        <v>10.507542</v>
      </c>
      <c r="V22" s="38">
        <v>76.7931933767296</v>
      </c>
      <c r="W22" s="38">
        <v>0.007606</v>
      </c>
      <c r="X22" s="39">
        <v>0.0555875987765174</v>
      </c>
      <c r="Y22" s="73">
        <v>127.814166666667</v>
      </c>
      <c r="Z22" s="73">
        <v>6</v>
      </c>
      <c r="AA22" s="73">
        <v>0.09474182851</v>
      </c>
      <c r="AB22" s="73">
        <v>3.87096774193</v>
      </c>
    </row>
    <row r="23" s="19" customFormat="1" ht="15" customHeight="1" spans="1:28">
      <c r="A23" s="65" t="s">
        <v>153</v>
      </c>
      <c r="B23" s="34">
        <v>65.512773</v>
      </c>
      <c r="C23" s="34">
        <v>7.0679</v>
      </c>
      <c r="D23" s="35">
        <v>10.7885831668276</v>
      </c>
      <c r="E23" s="34">
        <v>0</v>
      </c>
      <c r="F23" s="35">
        <v>0</v>
      </c>
      <c r="G23" s="34">
        <v>4.1283</v>
      </c>
      <c r="H23" s="35">
        <v>6.30151924724664</v>
      </c>
      <c r="I23" s="34">
        <v>2.9396</v>
      </c>
      <c r="J23" s="35">
        <v>4.487063919581</v>
      </c>
      <c r="K23" s="34">
        <v>0</v>
      </c>
      <c r="L23" s="40">
        <v>0</v>
      </c>
      <c r="M23" s="41">
        <v>0.4113</v>
      </c>
      <c r="N23" s="42">
        <v>0.627816502287272</v>
      </c>
      <c r="O23" s="41">
        <v>0.1593</v>
      </c>
      <c r="P23" s="42">
        <v>0.243158689069687</v>
      </c>
      <c r="Q23" s="41">
        <v>0.252</v>
      </c>
      <c r="R23" s="42">
        <v>0.384657813217584</v>
      </c>
      <c r="S23" s="41">
        <v>58.033573</v>
      </c>
      <c r="T23" s="41">
        <v>88.5836003308851</v>
      </c>
      <c r="U23" s="41">
        <v>58.033573</v>
      </c>
      <c r="V23" s="41">
        <v>88.5836003308851</v>
      </c>
      <c r="W23" s="41">
        <v>0</v>
      </c>
      <c r="X23" s="42">
        <v>0</v>
      </c>
      <c r="Y23" s="61">
        <v>0</v>
      </c>
      <c r="Z23" s="61">
        <v>0</v>
      </c>
      <c r="AA23" s="61">
        <v>0</v>
      </c>
      <c r="AB23" s="61">
        <v>0</v>
      </c>
    </row>
    <row r="24" s="19" customFormat="1" ht="15" customHeight="1" spans="1:28">
      <c r="A24" s="65" t="s">
        <v>154</v>
      </c>
      <c r="B24" s="34">
        <v>124.272547</v>
      </c>
      <c r="C24" s="34">
        <v>13.324842</v>
      </c>
      <c r="D24" s="35">
        <v>10.7222731984402</v>
      </c>
      <c r="E24" s="34">
        <v>0.155</v>
      </c>
      <c r="F24" s="35">
        <v>0.124725857594276</v>
      </c>
      <c r="G24" s="34">
        <v>7.8623</v>
      </c>
      <c r="H24" s="35">
        <v>6.32665877524825</v>
      </c>
      <c r="I24" s="34">
        <v>5.307542</v>
      </c>
      <c r="J24" s="35">
        <v>4.27088856559768</v>
      </c>
      <c r="K24" s="34">
        <v>0</v>
      </c>
      <c r="L24" s="40">
        <v>0</v>
      </c>
      <c r="M24" s="41">
        <v>2.334548</v>
      </c>
      <c r="N24" s="42">
        <v>1.87857097674195</v>
      </c>
      <c r="O24" s="41">
        <v>1.28779</v>
      </c>
      <c r="P24" s="42">
        <v>1.03626265904086</v>
      </c>
      <c r="Q24" s="41">
        <v>1.046758</v>
      </c>
      <c r="R24" s="42">
        <v>0.842308317701093</v>
      </c>
      <c r="S24" s="41">
        <v>108.613157</v>
      </c>
      <c r="T24" s="41">
        <v>87.3991558248179</v>
      </c>
      <c r="U24" s="41">
        <v>108.305412</v>
      </c>
      <c r="V24" s="41">
        <v>87.1515186696866</v>
      </c>
      <c r="W24" s="41">
        <v>0.307745</v>
      </c>
      <c r="X24" s="42">
        <v>0.247637155131294</v>
      </c>
      <c r="Y24" s="61">
        <v>189.016730769231</v>
      </c>
      <c r="Z24" s="61">
        <v>7.4285714285714</v>
      </c>
      <c r="AA24" s="61">
        <v>0.11896668932</v>
      </c>
      <c r="AB24" s="61">
        <v>9.31899641577</v>
      </c>
    </row>
    <row r="25" s="19" customFormat="1" ht="15" customHeight="1" spans="1:28">
      <c r="A25" s="65" t="s">
        <v>155</v>
      </c>
      <c r="B25" s="34">
        <v>22.4077</v>
      </c>
      <c r="C25" s="34">
        <v>6.66013</v>
      </c>
      <c r="D25" s="35">
        <v>29.7225061028129</v>
      </c>
      <c r="E25" s="34">
        <v>0.054</v>
      </c>
      <c r="F25" s="35">
        <v>0.240988588744048</v>
      </c>
      <c r="G25" s="34">
        <v>4.85565</v>
      </c>
      <c r="H25" s="35">
        <v>21.6695600173155</v>
      </c>
      <c r="I25" s="34">
        <v>1.75048</v>
      </c>
      <c r="J25" s="35">
        <v>7.81195749675335</v>
      </c>
      <c r="K25" s="34">
        <v>0</v>
      </c>
      <c r="L25" s="40">
        <v>0</v>
      </c>
      <c r="M25" s="41">
        <v>0.368047</v>
      </c>
      <c r="N25" s="42">
        <v>1.64250235410149</v>
      </c>
      <c r="O25" s="41">
        <v>0.17835</v>
      </c>
      <c r="P25" s="42">
        <v>0.795931755601869</v>
      </c>
      <c r="Q25" s="41">
        <v>0.189697</v>
      </c>
      <c r="R25" s="42">
        <v>0.846570598499623</v>
      </c>
      <c r="S25" s="41">
        <v>15.379523</v>
      </c>
      <c r="T25" s="41">
        <v>68.6349915430856</v>
      </c>
      <c r="U25" s="41">
        <v>15.304854</v>
      </c>
      <c r="V25" s="41">
        <v>68.301762340624</v>
      </c>
      <c r="W25" s="41">
        <v>0.074669</v>
      </c>
      <c r="X25" s="42">
        <v>0.333229202461654</v>
      </c>
      <c r="Y25" s="61">
        <v>114.824</v>
      </c>
      <c r="Z25" s="61">
        <v>10</v>
      </c>
      <c r="AA25" s="61">
        <v>0.0641642605</v>
      </c>
      <c r="AB25" s="61">
        <v>6.45161290322</v>
      </c>
    </row>
    <row r="26" s="19" customFormat="1" ht="15" customHeight="1" spans="1:28">
      <c r="A26" s="66" t="s">
        <v>156</v>
      </c>
      <c r="B26" s="34">
        <v>80.740209</v>
      </c>
      <c r="C26" s="34">
        <v>14.23588</v>
      </c>
      <c r="D26" s="35">
        <v>17.6317106139767</v>
      </c>
      <c r="E26" s="34">
        <v>2.0996</v>
      </c>
      <c r="F26" s="35">
        <v>2.60043914426825</v>
      </c>
      <c r="G26" s="34">
        <v>7.18775</v>
      </c>
      <c r="H26" s="35">
        <v>8.90231780301684</v>
      </c>
      <c r="I26" s="34">
        <v>4.94853</v>
      </c>
      <c r="J26" s="35">
        <v>6.12895366669165</v>
      </c>
      <c r="K26" s="34">
        <v>0</v>
      </c>
      <c r="L26" s="40">
        <v>0</v>
      </c>
      <c r="M26" s="41">
        <v>2.119708</v>
      </c>
      <c r="N26" s="42">
        <v>2.62534371195398</v>
      </c>
      <c r="O26" s="41">
        <v>1.09649</v>
      </c>
      <c r="P26" s="42">
        <v>1.35804701719313</v>
      </c>
      <c r="Q26" s="41">
        <v>1.023218</v>
      </c>
      <c r="R26" s="42">
        <v>1.26729669476085</v>
      </c>
      <c r="S26" s="41">
        <v>64.384621</v>
      </c>
      <c r="T26" s="41">
        <v>79.7429456740693</v>
      </c>
      <c r="U26" s="41">
        <v>64.343641</v>
      </c>
      <c r="V26" s="41">
        <v>79.692190293934</v>
      </c>
      <c r="W26" s="41">
        <v>0.04098</v>
      </c>
      <c r="X26" s="42">
        <v>0.0507553801353177</v>
      </c>
      <c r="Y26" s="75">
        <v>176.044918625678</v>
      </c>
      <c r="Z26" s="75">
        <v>14.9375</v>
      </c>
      <c r="AA26" s="75">
        <v>1.00325379609</v>
      </c>
      <c r="AB26" s="75">
        <v>29.73118279569</v>
      </c>
    </row>
    <row r="27" s="19" customFormat="1" ht="15" customHeight="1" spans="1:28">
      <c r="A27" s="33" t="s">
        <v>157</v>
      </c>
      <c r="B27" s="34">
        <v>151.560075</v>
      </c>
      <c r="C27" s="34">
        <v>21.353595</v>
      </c>
      <c r="D27" s="35">
        <v>14.0891953240324</v>
      </c>
      <c r="E27" s="34">
        <v>0.3753</v>
      </c>
      <c r="F27" s="35">
        <v>0.24762458054999</v>
      </c>
      <c r="G27" s="34">
        <v>13.6171</v>
      </c>
      <c r="H27" s="35">
        <v>8.98462210446914</v>
      </c>
      <c r="I27" s="34">
        <v>7.92563</v>
      </c>
      <c r="J27" s="35">
        <v>5.22936531932964</v>
      </c>
      <c r="K27" s="34">
        <v>-0.564435</v>
      </c>
      <c r="L27" s="40">
        <v>-0.37241668031637</v>
      </c>
      <c r="M27" s="41">
        <v>17.55927</v>
      </c>
      <c r="N27" s="42">
        <v>11.5856831028884</v>
      </c>
      <c r="O27" s="41">
        <v>17.16235</v>
      </c>
      <c r="P27" s="42">
        <v>11.3237935518308</v>
      </c>
      <c r="Q27" s="41">
        <v>0.39692</v>
      </c>
      <c r="R27" s="42">
        <v>0.261889551057559</v>
      </c>
      <c r="S27" s="41">
        <v>112.64721</v>
      </c>
      <c r="T27" s="41">
        <v>74.3251215730792</v>
      </c>
      <c r="U27" s="41">
        <v>112.268145</v>
      </c>
      <c r="V27" s="41">
        <v>74.0750128290712</v>
      </c>
      <c r="W27" s="41">
        <v>0.379065</v>
      </c>
      <c r="X27" s="42">
        <v>0.250108744007945</v>
      </c>
      <c r="Y27" s="57">
        <v>137.491007194245</v>
      </c>
      <c r="Z27" s="57">
        <v>6.6111111111111</v>
      </c>
      <c r="AA27" s="57">
        <v>0.19427954668</v>
      </c>
      <c r="AB27" s="57">
        <v>29.89247311827</v>
      </c>
    </row>
    <row r="28" s="19" customFormat="1" ht="15" customHeight="1" spans="1:28">
      <c r="A28" s="33" t="s">
        <v>158</v>
      </c>
      <c r="B28" s="34">
        <v>53.366409</v>
      </c>
      <c r="C28" s="34">
        <v>8.134466</v>
      </c>
      <c r="D28" s="35">
        <v>15.2426707219517</v>
      </c>
      <c r="E28" s="34">
        <v>0.0189</v>
      </c>
      <c r="F28" s="35">
        <v>0.0354155363910658</v>
      </c>
      <c r="G28" s="34">
        <v>4.7128</v>
      </c>
      <c r="H28" s="35">
        <v>8.83102327533411</v>
      </c>
      <c r="I28" s="34">
        <v>3.70925</v>
      </c>
      <c r="J28" s="35">
        <v>6.95053324648469</v>
      </c>
      <c r="K28" s="34">
        <v>-0.306484</v>
      </c>
      <c r="L28" s="40">
        <v>-0.574301336258169</v>
      </c>
      <c r="M28" s="41">
        <v>0.68293</v>
      </c>
      <c r="N28" s="42">
        <v>1.27970011997622</v>
      </c>
      <c r="O28" s="41">
        <v>0.3859</v>
      </c>
      <c r="P28" s="42">
        <v>0.7231140472652</v>
      </c>
      <c r="Q28" s="41">
        <v>0.29703</v>
      </c>
      <c r="R28" s="42">
        <v>0.556586072711019</v>
      </c>
      <c r="S28" s="41">
        <v>44.549013</v>
      </c>
      <c r="T28" s="41">
        <v>83.4776291580721</v>
      </c>
      <c r="U28" s="41">
        <v>44.543595</v>
      </c>
      <c r="V28" s="41">
        <v>83.4674767043066</v>
      </c>
      <c r="W28" s="41">
        <v>0.005418</v>
      </c>
      <c r="X28" s="42">
        <v>0.0101524537654389</v>
      </c>
      <c r="Y28" s="57">
        <v>196.517142857143</v>
      </c>
      <c r="Z28" s="57">
        <v>7</v>
      </c>
      <c r="AA28" s="57">
        <v>0.02868617326</v>
      </c>
      <c r="AB28" s="57">
        <v>5.64516129032</v>
      </c>
    </row>
    <row r="29" s="19" customFormat="1" ht="15" customHeight="1" spans="1:28">
      <c r="A29" s="33" t="s">
        <v>159</v>
      </c>
      <c r="B29" s="57">
        <v>14.280183</v>
      </c>
      <c r="C29" s="57">
        <v>6.30446</v>
      </c>
      <c r="D29" s="58">
        <v>44.1483137856147</v>
      </c>
      <c r="E29" s="57">
        <v>0.0783</v>
      </c>
      <c r="F29" s="58">
        <v>0.54831230103984</v>
      </c>
      <c r="G29" s="57">
        <v>2.5262</v>
      </c>
      <c r="H29" s="58">
        <v>17.6902494876991</v>
      </c>
      <c r="I29" s="57">
        <v>3.91928</v>
      </c>
      <c r="J29" s="58">
        <v>27.4455866566976</v>
      </c>
      <c r="K29" s="34">
        <v>-0.21932</v>
      </c>
      <c r="L29" s="40">
        <v>-1.53583465982194</v>
      </c>
      <c r="M29" s="41">
        <v>0.06307</v>
      </c>
      <c r="N29" s="42">
        <v>0.441661006725194</v>
      </c>
      <c r="O29" s="41">
        <v>0.02685</v>
      </c>
      <c r="P29" s="42">
        <v>0.188022800548144</v>
      </c>
      <c r="Q29" s="41">
        <v>0.03622</v>
      </c>
      <c r="R29" s="42">
        <v>0.25363820617705</v>
      </c>
      <c r="S29" s="41">
        <v>7.912653</v>
      </c>
      <c r="T29" s="41">
        <v>55.4100252076602</v>
      </c>
      <c r="U29" s="41">
        <v>7.859042</v>
      </c>
      <c r="V29" s="41">
        <v>55.0346028478767</v>
      </c>
      <c r="W29" s="41">
        <v>0.053611</v>
      </c>
      <c r="X29" s="42">
        <v>0.375422359783485</v>
      </c>
      <c r="Y29" s="57">
        <v>210.399655172414</v>
      </c>
      <c r="Z29" s="57">
        <v>3.6153846153846</v>
      </c>
      <c r="AA29" s="57">
        <v>0.45610034207</v>
      </c>
      <c r="AB29" s="57">
        <v>9.35483870967</v>
      </c>
    </row>
    <row r="30" s="19" customFormat="1" ht="15" customHeight="1" spans="1:28">
      <c r="A30" s="33" t="s">
        <v>160</v>
      </c>
      <c r="B30" s="34">
        <v>13.83709</v>
      </c>
      <c r="C30" s="34">
        <v>4.928083</v>
      </c>
      <c r="D30" s="35">
        <v>35.6150245463461</v>
      </c>
      <c r="E30" s="34">
        <v>0.0756</v>
      </c>
      <c r="F30" s="35">
        <v>0.546357651789502</v>
      </c>
      <c r="G30" s="34">
        <v>4.01695</v>
      </c>
      <c r="H30" s="35">
        <v>29.0303091184635</v>
      </c>
      <c r="I30" s="34">
        <v>1.09574</v>
      </c>
      <c r="J30" s="35">
        <v>7.91886155253742</v>
      </c>
      <c r="K30" s="34">
        <v>-0.260207</v>
      </c>
      <c r="L30" s="40">
        <v>-1.88050377644432</v>
      </c>
      <c r="M30" s="41">
        <v>0.398405</v>
      </c>
      <c r="N30" s="42">
        <v>2.87925423625921</v>
      </c>
      <c r="O30" s="41">
        <v>0.338495</v>
      </c>
      <c r="P30" s="42">
        <v>2.44628747807523</v>
      </c>
      <c r="Q30" s="41">
        <v>0.05991</v>
      </c>
      <c r="R30" s="42">
        <v>0.432966758183982</v>
      </c>
      <c r="S30" s="41">
        <v>8.510602</v>
      </c>
      <c r="T30" s="41">
        <v>61.5057212173947</v>
      </c>
      <c r="U30" s="41">
        <v>8.508479</v>
      </c>
      <c r="V30" s="41">
        <v>61.4903783960356</v>
      </c>
      <c r="W30" s="41">
        <v>0.002123</v>
      </c>
      <c r="X30" s="42">
        <v>0.0153428213591152</v>
      </c>
      <c r="Y30" s="57">
        <v>196.406428571429</v>
      </c>
      <c r="Z30" s="57">
        <v>5.6</v>
      </c>
      <c r="AA30" s="57">
        <v>0.1810282404</v>
      </c>
      <c r="AB30" s="57">
        <v>9.03225806451</v>
      </c>
    </row>
    <row r="31" s="19" customFormat="1" ht="15" customHeight="1" spans="1:28">
      <c r="A31" s="33" t="s">
        <v>161</v>
      </c>
      <c r="B31" s="34">
        <v>15.23682</v>
      </c>
      <c r="C31" s="34">
        <v>3.65517</v>
      </c>
      <c r="D31" s="35">
        <v>23.9890607095181</v>
      </c>
      <c r="E31" s="34">
        <v>0.0722</v>
      </c>
      <c r="F31" s="35">
        <v>0.473852155502264</v>
      </c>
      <c r="G31" s="34">
        <v>2.93513</v>
      </c>
      <c r="H31" s="35">
        <v>19.2634027310161</v>
      </c>
      <c r="I31" s="34">
        <v>0.68084</v>
      </c>
      <c r="J31" s="35">
        <v>4.46838644809087</v>
      </c>
      <c r="K31" s="34">
        <v>-0.033</v>
      </c>
      <c r="L31" s="40">
        <v>-0.216580625091062</v>
      </c>
      <c r="M31" s="41">
        <v>0.06414</v>
      </c>
      <c r="N31" s="42">
        <v>0.420953978586083</v>
      </c>
      <c r="O31" s="41">
        <v>0.0085</v>
      </c>
      <c r="P31" s="42">
        <v>0.0557859185840615</v>
      </c>
      <c r="Q31" s="41">
        <v>0.05564</v>
      </c>
      <c r="R31" s="42">
        <v>0.365168060002021</v>
      </c>
      <c r="S31" s="41">
        <v>11.51751</v>
      </c>
      <c r="T31" s="41">
        <v>75.5899853118958</v>
      </c>
      <c r="U31" s="41">
        <v>11.486352</v>
      </c>
      <c r="V31" s="41">
        <v>75.3854938235144</v>
      </c>
      <c r="W31" s="41">
        <v>0.031158</v>
      </c>
      <c r="X31" s="42">
        <v>0.204491488381434</v>
      </c>
      <c r="Y31" s="57">
        <v>120.410526315789</v>
      </c>
      <c r="Z31" s="57">
        <v>19</v>
      </c>
      <c r="AA31" s="57">
        <v>0.08628127696</v>
      </c>
      <c r="AB31" s="57">
        <v>6.12903225806</v>
      </c>
    </row>
    <row r="32" s="19" customFormat="1" ht="15" customHeight="1" spans="1:28">
      <c r="A32" s="33" t="s">
        <v>162</v>
      </c>
      <c r="B32" s="34">
        <v>12.020349</v>
      </c>
      <c r="C32" s="34">
        <v>2.85065</v>
      </c>
      <c r="D32" s="35">
        <v>23.7152016135305</v>
      </c>
      <c r="E32" s="34">
        <v>0</v>
      </c>
      <c r="F32" s="35">
        <v>0</v>
      </c>
      <c r="G32" s="34">
        <v>2.4756</v>
      </c>
      <c r="H32" s="35">
        <v>20.5950759000425</v>
      </c>
      <c r="I32" s="34">
        <v>0.48555</v>
      </c>
      <c r="J32" s="35">
        <v>4.03940018713267</v>
      </c>
      <c r="K32" s="34">
        <v>-0.1105</v>
      </c>
      <c r="L32" s="40">
        <v>-0.91927447364465</v>
      </c>
      <c r="M32" s="41">
        <v>0</v>
      </c>
      <c r="N32" s="42">
        <v>0</v>
      </c>
      <c r="O32" s="41">
        <v>0</v>
      </c>
      <c r="P32" s="42">
        <v>0</v>
      </c>
      <c r="Q32" s="41">
        <v>0</v>
      </c>
      <c r="R32" s="42">
        <v>0</v>
      </c>
      <c r="S32" s="41">
        <v>9.169699</v>
      </c>
      <c r="T32" s="41">
        <v>76.2847983864695</v>
      </c>
      <c r="U32" s="41">
        <v>9.155054</v>
      </c>
      <c r="V32" s="41">
        <v>76.162963321614</v>
      </c>
      <c r="W32" s="41">
        <v>0.014645</v>
      </c>
      <c r="X32" s="42">
        <v>0.121835064855438</v>
      </c>
      <c r="Y32" s="57">
        <v>0</v>
      </c>
      <c r="Z32" s="57">
        <v>0</v>
      </c>
      <c r="AA32" s="57">
        <v>0</v>
      </c>
      <c r="AB32" s="57">
        <v>0</v>
      </c>
    </row>
    <row r="33" s="19" customFormat="1" ht="15" customHeight="1" spans="1:28">
      <c r="A33" s="33" t="s">
        <v>163</v>
      </c>
      <c r="B33" s="34">
        <v>13.863411</v>
      </c>
      <c r="C33" s="34">
        <v>4.433085</v>
      </c>
      <c r="D33" s="35">
        <v>31.9768706272937</v>
      </c>
      <c r="E33" s="34">
        <v>0</v>
      </c>
      <c r="F33" s="35">
        <v>0</v>
      </c>
      <c r="G33" s="34">
        <v>3.4899</v>
      </c>
      <c r="H33" s="35">
        <v>25.1734583934646</v>
      </c>
      <c r="I33" s="34">
        <v>1.03455</v>
      </c>
      <c r="J33" s="35">
        <v>7.46244917646891</v>
      </c>
      <c r="K33" s="34">
        <v>-0.091365</v>
      </c>
      <c r="L33" s="40">
        <v>-0.659036942639874</v>
      </c>
      <c r="M33" s="41">
        <v>0.07956</v>
      </c>
      <c r="N33" s="42">
        <v>0.573884738755852</v>
      </c>
      <c r="O33" s="41">
        <v>0.0244</v>
      </c>
      <c r="P33" s="42">
        <v>0.176002861056345</v>
      </c>
      <c r="Q33" s="41">
        <v>0.05516</v>
      </c>
      <c r="R33" s="42">
        <v>0.397881877699507</v>
      </c>
      <c r="S33" s="41">
        <v>9.350766</v>
      </c>
      <c r="T33" s="41">
        <v>67.4492446339505</v>
      </c>
      <c r="U33" s="41">
        <v>9.318222</v>
      </c>
      <c r="V33" s="41">
        <v>67.2144972114006</v>
      </c>
      <c r="W33" s="41">
        <v>0.032544</v>
      </c>
      <c r="X33" s="42">
        <v>0.234747422549905</v>
      </c>
      <c r="Y33" s="57">
        <v>0</v>
      </c>
      <c r="Z33" s="57">
        <v>0</v>
      </c>
      <c r="AA33" s="57">
        <v>0</v>
      </c>
      <c r="AB33" s="57">
        <v>0</v>
      </c>
    </row>
    <row r="34" s="19" customFormat="1" ht="15" customHeight="1" spans="1:28">
      <c r="A34" s="33" t="s">
        <v>164</v>
      </c>
      <c r="B34" s="34">
        <v>23.653236</v>
      </c>
      <c r="C34" s="34">
        <v>12.18175</v>
      </c>
      <c r="D34" s="35">
        <v>51.5014097859591</v>
      </c>
      <c r="E34" s="34">
        <v>1.0125</v>
      </c>
      <c r="F34" s="35">
        <v>4.28059822343125</v>
      </c>
      <c r="G34" s="34">
        <v>8.82522</v>
      </c>
      <c r="H34" s="35">
        <v>37.3108356082863</v>
      </c>
      <c r="I34" s="34">
        <v>2.34403</v>
      </c>
      <c r="J34" s="35">
        <v>9.90997595424152</v>
      </c>
      <c r="K34" s="34">
        <v>0</v>
      </c>
      <c r="L34" s="40">
        <v>0</v>
      </c>
      <c r="M34" s="41">
        <v>2.22728</v>
      </c>
      <c r="N34" s="42">
        <v>9.41638598625575</v>
      </c>
      <c r="O34" s="41">
        <v>1.0926</v>
      </c>
      <c r="P34" s="42">
        <v>4.61924110510714</v>
      </c>
      <c r="Q34" s="41">
        <v>1.13468</v>
      </c>
      <c r="R34" s="42">
        <v>4.79714488114861</v>
      </c>
      <c r="S34" s="41">
        <v>9.244206</v>
      </c>
      <c r="T34" s="41">
        <v>39.0822042277852</v>
      </c>
      <c r="U34" s="41">
        <v>9.055926</v>
      </c>
      <c r="V34" s="41">
        <v>38.2862032070369</v>
      </c>
      <c r="W34" s="41">
        <v>0.18828</v>
      </c>
      <c r="X34" s="42">
        <v>0.796001020748281</v>
      </c>
      <c r="Y34" s="57">
        <v>139.879306666667</v>
      </c>
      <c r="Z34" s="57">
        <v>4.6296296296296</v>
      </c>
      <c r="AA34" s="57">
        <v>1.69453734671</v>
      </c>
      <c r="AB34" s="57">
        <v>26.8817204301</v>
      </c>
    </row>
    <row r="35" s="19" customFormat="1" ht="15" customHeight="1" spans="1:28">
      <c r="A35" s="33" t="s">
        <v>165</v>
      </c>
      <c r="B35" s="34">
        <v>17.426278</v>
      </c>
      <c r="C35" s="34">
        <v>9.60762</v>
      </c>
      <c r="D35" s="35">
        <v>55.1329434776606</v>
      </c>
      <c r="E35" s="34">
        <v>1.6038</v>
      </c>
      <c r="F35" s="35">
        <v>9.20334221685204</v>
      </c>
      <c r="G35" s="34">
        <v>6.4042</v>
      </c>
      <c r="H35" s="35">
        <v>36.7502458069359</v>
      </c>
      <c r="I35" s="34">
        <v>1.59962</v>
      </c>
      <c r="J35" s="35">
        <v>9.17935545387259</v>
      </c>
      <c r="K35" s="34">
        <v>0</v>
      </c>
      <c r="L35" s="40">
        <v>0</v>
      </c>
      <c r="M35" s="41">
        <v>1.17659</v>
      </c>
      <c r="N35" s="42">
        <v>6.75181470191168</v>
      </c>
      <c r="O35" s="41">
        <v>0.57005</v>
      </c>
      <c r="P35" s="42">
        <v>3.27120914747257</v>
      </c>
      <c r="Q35" s="41">
        <v>0.60654</v>
      </c>
      <c r="R35" s="42">
        <v>3.48060555443911</v>
      </c>
      <c r="S35" s="41">
        <v>6.642068</v>
      </c>
      <c r="T35" s="41">
        <v>38.1152418204277</v>
      </c>
      <c r="U35" s="41">
        <v>6.568032</v>
      </c>
      <c r="V35" s="41">
        <v>37.6903891926893</v>
      </c>
      <c r="W35" s="41">
        <v>0.074036</v>
      </c>
      <c r="X35" s="42">
        <v>0.424852627738407</v>
      </c>
      <c r="Y35" s="57">
        <v>113.568583916084</v>
      </c>
      <c r="Z35" s="57">
        <v>5.2962962962962</v>
      </c>
      <c r="AA35" s="57">
        <v>3.49726775956</v>
      </c>
      <c r="AB35" s="57">
        <v>52.71889400921</v>
      </c>
    </row>
    <row r="36" s="19" customFormat="1" ht="15" customHeight="1" spans="1:28">
      <c r="A36" s="33" t="s">
        <v>166</v>
      </c>
      <c r="B36" s="34">
        <v>12.000851</v>
      </c>
      <c r="C36" s="34">
        <v>4.89773</v>
      </c>
      <c r="D36" s="35">
        <v>40.811522449533</v>
      </c>
      <c r="E36" s="34">
        <v>0.027</v>
      </c>
      <c r="F36" s="35">
        <v>0.224984044881484</v>
      </c>
      <c r="G36" s="34">
        <v>4.37326</v>
      </c>
      <c r="H36" s="35">
        <v>36.4412490414221</v>
      </c>
      <c r="I36" s="34">
        <v>0.49747</v>
      </c>
      <c r="J36" s="35">
        <v>4.14528936322932</v>
      </c>
      <c r="K36" s="34">
        <v>0</v>
      </c>
      <c r="L36" s="40">
        <v>0</v>
      </c>
      <c r="M36" s="41">
        <v>0.11258</v>
      </c>
      <c r="N36" s="42">
        <v>0.938100139731757</v>
      </c>
      <c r="O36" s="41">
        <v>0.02551</v>
      </c>
      <c r="P36" s="42">
        <v>0.212568258700987</v>
      </c>
      <c r="Q36" s="41">
        <v>0.08707</v>
      </c>
      <c r="R36" s="42">
        <v>0.72553188103077</v>
      </c>
      <c r="S36" s="41">
        <v>6.990541</v>
      </c>
      <c r="T36" s="41">
        <v>58.2503774107353</v>
      </c>
      <c r="U36" s="41">
        <v>6.984455</v>
      </c>
      <c r="V36" s="41">
        <v>58.1996643404705</v>
      </c>
      <c r="W36" s="41">
        <v>0.006086</v>
      </c>
      <c r="X36" s="42">
        <v>0.0507130702647671</v>
      </c>
      <c r="Y36" s="57">
        <v>133.16</v>
      </c>
      <c r="Z36" s="57">
        <v>5</v>
      </c>
      <c r="AA36" s="57">
        <v>0.02623294858</v>
      </c>
      <c r="AB36" s="57">
        <v>1.3440860215</v>
      </c>
    </row>
    <row r="37" s="19" customFormat="1" ht="15" customHeight="1" spans="1:28">
      <c r="A37" s="33" t="s">
        <v>167</v>
      </c>
      <c r="B37" s="34">
        <v>14.301717</v>
      </c>
      <c r="C37" s="34">
        <v>6.116831</v>
      </c>
      <c r="D37" s="35">
        <v>42.76990657835</v>
      </c>
      <c r="E37" s="34">
        <v>0.1395</v>
      </c>
      <c r="F37" s="35">
        <v>0.975407358431159</v>
      </c>
      <c r="G37" s="34">
        <v>4.36521</v>
      </c>
      <c r="H37" s="35">
        <v>30.5222792480092</v>
      </c>
      <c r="I37" s="34">
        <v>1.612121</v>
      </c>
      <c r="J37" s="35">
        <v>11.2722199719097</v>
      </c>
      <c r="K37" s="34">
        <v>0</v>
      </c>
      <c r="L37" s="40">
        <v>0</v>
      </c>
      <c r="M37" s="41">
        <v>0.86824</v>
      </c>
      <c r="N37" s="42">
        <v>6.07087946153598</v>
      </c>
      <c r="O37" s="41">
        <v>0.34705</v>
      </c>
      <c r="P37" s="42">
        <v>2.42663171142318</v>
      </c>
      <c r="Q37" s="41">
        <v>0.52119</v>
      </c>
      <c r="R37" s="42">
        <v>3.6442477501128</v>
      </c>
      <c r="S37" s="41">
        <v>7.316646</v>
      </c>
      <c r="T37" s="41">
        <v>51.159213960114</v>
      </c>
      <c r="U37" s="41">
        <v>7.259323</v>
      </c>
      <c r="V37" s="41">
        <v>50.7584019457244</v>
      </c>
      <c r="W37" s="41">
        <v>0.057323</v>
      </c>
      <c r="X37" s="42">
        <v>0.400812014389601</v>
      </c>
      <c r="Y37" s="57">
        <v>116.765555555556</v>
      </c>
      <c r="Z37" s="57">
        <v>6.4285714285714</v>
      </c>
      <c r="AA37" s="57">
        <v>0.32432432432</v>
      </c>
      <c r="AB37" s="57">
        <v>6.04838709677</v>
      </c>
    </row>
    <row r="38" s="19" customFormat="1" ht="15" customHeight="1" spans="1:28">
      <c r="A38" s="33" t="s">
        <v>168</v>
      </c>
      <c r="B38" s="34">
        <v>21.631681</v>
      </c>
      <c r="C38" s="34">
        <v>11.025739</v>
      </c>
      <c r="D38" s="35">
        <v>50.9703291205154</v>
      </c>
      <c r="E38" s="34">
        <v>0.88575</v>
      </c>
      <c r="F38" s="35">
        <v>4.09468871143209</v>
      </c>
      <c r="G38" s="34">
        <v>7.79848</v>
      </c>
      <c r="H38" s="35">
        <v>36.0511973156409</v>
      </c>
      <c r="I38" s="34">
        <v>2.341509</v>
      </c>
      <c r="J38" s="35">
        <v>10.8244430934424</v>
      </c>
      <c r="K38" s="34">
        <v>0</v>
      </c>
      <c r="L38" s="40">
        <v>0</v>
      </c>
      <c r="M38" s="41">
        <v>1.16161</v>
      </c>
      <c r="N38" s="42">
        <v>5.36994790187596</v>
      </c>
      <c r="O38" s="41">
        <v>0.5121</v>
      </c>
      <c r="P38" s="42">
        <v>2.36736109412856</v>
      </c>
      <c r="Q38" s="41">
        <v>0.64951</v>
      </c>
      <c r="R38" s="42">
        <v>3.0025868077474</v>
      </c>
      <c r="S38" s="41">
        <v>9.444332</v>
      </c>
      <c r="T38" s="41">
        <v>43.6597229776086</v>
      </c>
      <c r="U38" s="41">
        <v>9.408099</v>
      </c>
      <c r="V38" s="41">
        <v>43.4922232812143</v>
      </c>
      <c r="W38" s="41">
        <v>0.036233</v>
      </c>
      <c r="X38" s="42">
        <v>0.167499696394376</v>
      </c>
      <c r="Y38" s="57">
        <v>119.265288135593</v>
      </c>
      <c r="Z38" s="57">
        <v>4.609375</v>
      </c>
      <c r="AA38" s="57">
        <v>1.13156885308</v>
      </c>
      <c r="AB38" s="57">
        <v>47.58064516129</v>
      </c>
    </row>
    <row r="39" s="19" customFormat="1" ht="15" customHeight="1" spans="1:28">
      <c r="A39" s="33" t="s">
        <v>169</v>
      </c>
      <c r="B39" s="34">
        <v>20.806855</v>
      </c>
      <c r="C39" s="34">
        <v>8.92726</v>
      </c>
      <c r="D39" s="35">
        <v>42.9053790205199</v>
      </c>
      <c r="E39" s="34">
        <v>1.2616</v>
      </c>
      <c r="F39" s="35">
        <v>6.06338632147915</v>
      </c>
      <c r="G39" s="34">
        <v>6.4196</v>
      </c>
      <c r="H39" s="35">
        <v>30.8532933016547</v>
      </c>
      <c r="I39" s="34">
        <v>1.24606</v>
      </c>
      <c r="J39" s="35">
        <v>5.9886993973861</v>
      </c>
      <c r="K39" s="34">
        <v>0</v>
      </c>
      <c r="L39" s="40">
        <v>0</v>
      </c>
      <c r="M39" s="41">
        <v>0.75022</v>
      </c>
      <c r="N39" s="42">
        <v>3.60563862246361</v>
      </c>
      <c r="O39" s="41">
        <v>0.18323</v>
      </c>
      <c r="P39" s="42">
        <v>0.880623236909182</v>
      </c>
      <c r="Q39" s="41">
        <v>0.56699</v>
      </c>
      <c r="R39" s="42">
        <v>2.72501538555442</v>
      </c>
      <c r="S39" s="41">
        <v>11.129375</v>
      </c>
      <c r="T39" s="41">
        <v>53.4889823570165</v>
      </c>
      <c r="U39" s="41">
        <v>11.114822</v>
      </c>
      <c r="V39" s="41">
        <v>53.4190390618861</v>
      </c>
      <c r="W39" s="41">
        <v>0.014553</v>
      </c>
      <c r="X39" s="42">
        <v>0.0699432951303789</v>
      </c>
      <c r="Y39" s="57">
        <v>119.045541237113</v>
      </c>
      <c r="Z39" s="57">
        <v>3.7669902912621</v>
      </c>
      <c r="AA39" s="57">
        <v>2.86748329621</v>
      </c>
      <c r="AB39" s="57">
        <v>41.72043010752</v>
      </c>
    </row>
    <row r="40" s="19" customFormat="1" ht="15" customHeight="1" spans="1:28">
      <c r="A40" s="33" t="s">
        <v>170</v>
      </c>
      <c r="B40" s="34">
        <v>5.564222</v>
      </c>
      <c r="C40" s="34">
        <v>2.34361</v>
      </c>
      <c r="D40" s="35">
        <v>42.1192756148119</v>
      </c>
      <c r="E40" s="34">
        <v>0.0403</v>
      </c>
      <c r="F40" s="35">
        <v>0.724270167509492</v>
      </c>
      <c r="G40" s="34">
        <v>1.85691</v>
      </c>
      <c r="H40" s="35">
        <v>33.3723205148896</v>
      </c>
      <c r="I40" s="34">
        <v>0.4464</v>
      </c>
      <c r="J40" s="35">
        <v>8.02268493241283</v>
      </c>
      <c r="K40" s="34">
        <v>0</v>
      </c>
      <c r="L40" s="40">
        <v>0</v>
      </c>
      <c r="M40" s="41">
        <v>0.11537</v>
      </c>
      <c r="N40" s="42">
        <v>2.07342553909603</v>
      </c>
      <c r="O40" s="41">
        <v>0.0724</v>
      </c>
      <c r="P40" s="42">
        <v>1.30117022649348</v>
      </c>
      <c r="Q40" s="41">
        <v>0.04297</v>
      </c>
      <c r="R40" s="42">
        <v>0.772255312602553</v>
      </c>
      <c r="S40" s="41">
        <v>3.105242</v>
      </c>
      <c r="T40" s="41">
        <v>55.8072988460921</v>
      </c>
      <c r="U40" s="41">
        <v>3.057268</v>
      </c>
      <c r="V40" s="41">
        <v>54.94511182336</v>
      </c>
      <c r="W40" s="41">
        <v>0.047974</v>
      </c>
      <c r="X40" s="42">
        <v>0.862187022732019</v>
      </c>
      <c r="Y40" s="57">
        <v>123.912307692308</v>
      </c>
      <c r="Z40" s="57">
        <v>4.3333333333333</v>
      </c>
      <c r="AA40" s="57">
        <v>0.19011406844</v>
      </c>
      <c r="AB40" s="57">
        <v>1.90615835777</v>
      </c>
    </row>
    <row r="41" s="19" customFormat="1" ht="15" customHeight="1" spans="1:28">
      <c r="A41" s="33" t="s">
        <v>171</v>
      </c>
      <c r="B41" s="34">
        <v>11.874967</v>
      </c>
      <c r="C41" s="34">
        <v>5.88603</v>
      </c>
      <c r="D41" s="35">
        <v>49.5667061643203</v>
      </c>
      <c r="E41" s="34">
        <v>0.465</v>
      </c>
      <c r="F41" s="35">
        <v>3.9158003554873</v>
      </c>
      <c r="G41" s="34">
        <v>3.88468</v>
      </c>
      <c r="H41" s="35">
        <v>32.7131856450633</v>
      </c>
      <c r="I41" s="34">
        <v>1.53635</v>
      </c>
      <c r="J41" s="35">
        <v>12.9377201637697</v>
      </c>
      <c r="K41" s="34">
        <v>0</v>
      </c>
      <c r="L41" s="40">
        <v>0</v>
      </c>
      <c r="M41" s="41">
        <v>0.66691</v>
      </c>
      <c r="N41" s="42">
        <v>5.61609981737212</v>
      </c>
      <c r="O41" s="41">
        <v>0.1952</v>
      </c>
      <c r="P41" s="42">
        <v>1.64379404170134</v>
      </c>
      <c r="Q41" s="41">
        <v>0.47171</v>
      </c>
      <c r="R41" s="42">
        <v>3.97230577567079</v>
      </c>
      <c r="S41" s="41">
        <v>5.322027</v>
      </c>
      <c r="T41" s="41">
        <v>44.8171940183076</v>
      </c>
      <c r="U41" s="41">
        <v>5.26933</v>
      </c>
      <c r="V41" s="41">
        <v>44.3734285745805</v>
      </c>
      <c r="W41" s="41">
        <v>0.052697</v>
      </c>
      <c r="X41" s="42">
        <v>0.443765443727128</v>
      </c>
      <c r="Y41" s="57">
        <v>152.331733333333</v>
      </c>
      <c r="Z41" s="57">
        <v>3.0612244897959</v>
      </c>
      <c r="AA41" s="57">
        <v>1.79226069246</v>
      </c>
      <c r="AB41" s="57">
        <v>24.19354838709</v>
      </c>
    </row>
    <row r="42" s="19" customFormat="1" ht="15" customHeight="1" spans="1:28">
      <c r="A42" s="33" t="s">
        <v>172</v>
      </c>
      <c r="B42" s="34">
        <v>2.439805</v>
      </c>
      <c r="C42" s="34">
        <v>0.91991</v>
      </c>
      <c r="D42" s="35">
        <v>37.7042427571056</v>
      </c>
      <c r="E42" s="34">
        <v>0</v>
      </c>
      <c r="F42" s="35">
        <v>0</v>
      </c>
      <c r="G42" s="34">
        <v>0.7355</v>
      </c>
      <c r="H42" s="35">
        <v>30.145851820125</v>
      </c>
      <c r="I42" s="34">
        <v>0.18441</v>
      </c>
      <c r="J42" s="35">
        <v>7.55839093698062</v>
      </c>
      <c r="K42" s="34">
        <v>0</v>
      </c>
      <c r="L42" s="40">
        <v>0</v>
      </c>
      <c r="M42" s="41">
        <v>0.07344</v>
      </c>
      <c r="N42" s="42">
        <v>3.01007662497618</v>
      </c>
      <c r="O42" s="41">
        <v>0.072</v>
      </c>
      <c r="P42" s="42">
        <v>2.95105551468253</v>
      </c>
      <c r="Q42" s="41">
        <v>0.00144</v>
      </c>
      <c r="R42" s="42">
        <v>0.0590211102936505</v>
      </c>
      <c r="S42" s="41">
        <v>1.446455</v>
      </c>
      <c r="T42" s="41">
        <v>59.2856806179182</v>
      </c>
      <c r="U42" s="41">
        <v>1.43924</v>
      </c>
      <c r="V42" s="41">
        <v>58.9899602632178</v>
      </c>
      <c r="W42" s="41">
        <v>0.007215</v>
      </c>
      <c r="X42" s="42">
        <v>0.295720354700478</v>
      </c>
      <c r="Y42" s="57">
        <v>0</v>
      </c>
      <c r="Z42" s="57">
        <v>0</v>
      </c>
      <c r="AA42" s="57">
        <v>0</v>
      </c>
      <c r="AB42" s="57">
        <v>0</v>
      </c>
    </row>
    <row r="43" s="19" customFormat="1" ht="15" customHeight="1" spans="1:28">
      <c r="A43" s="33" t="s">
        <v>173</v>
      </c>
      <c r="B43" s="34">
        <v>24.916661</v>
      </c>
      <c r="C43" s="34">
        <v>12.13631</v>
      </c>
      <c r="D43" s="35">
        <v>48.7076097395233</v>
      </c>
      <c r="E43" s="34">
        <v>0.5211</v>
      </c>
      <c r="F43" s="35">
        <v>2.09137171308788</v>
      </c>
      <c r="G43" s="34">
        <v>9.13058</v>
      </c>
      <c r="H43" s="35">
        <v>36.6444765612856</v>
      </c>
      <c r="I43" s="34">
        <v>2.48463</v>
      </c>
      <c r="J43" s="35">
        <v>9.97176146514976</v>
      </c>
      <c r="K43" s="34">
        <v>0</v>
      </c>
      <c r="L43" s="40">
        <v>0</v>
      </c>
      <c r="M43" s="41">
        <v>2.03423</v>
      </c>
      <c r="N43" s="42">
        <v>8.16413563599071</v>
      </c>
      <c r="O43" s="41">
        <v>0.9651</v>
      </c>
      <c r="P43" s="42">
        <v>3.87331191767629</v>
      </c>
      <c r="Q43" s="41">
        <v>1.06913</v>
      </c>
      <c r="R43" s="42">
        <v>4.29082371831442</v>
      </c>
      <c r="S43" s="41">
        <v>10.746121</v>
      </c>
      <c r="T43" s="41">
        <v>43.128254624486</v>
      </c>
      <c r="U43" s="41">
        <v>10.674541</v>
      </c>
      <c r="V43" s="41">
        <v>42.8409769671787</v>
      </c>
      <c r="W43" s="41">
        <v>0.07158</v>
      </c>
      <c r="X43" s="42">
        <v>0.287277657307293</v>
      </c>
      <c r="Y43" s="57">
        <v>147.658031088083</v>
      </c>
      <c r="Z43" s="57">
        <v>4.9487179487179</v>
      </c>
      <c r="AA43" s="57">
        <v>0.49751243781</v>
      </c>
      <c r="AB43" s="57">
        <v>20.75268817204</v>
      </c>
    </row>
    <row r="44" s="19" customFormat="1" ht="15" customHeight="1" spans="1:28">
      <c r="A44" s="33" t="s">
        <v>174</v>
      </c>
      <c r="B44" s="34">
        <v>50.464365</v>
      </c>
      <c r="C44" s="34">
        <v>23.53156</v>
      </c>
      <c r="D44" s="35">
        <v>46.6300527114529</v>
      </c>
      <c r="E44" s="34">
        <v>1.3263</v>
      </c>
      <c r="F44" s="35">
        <v>2.62819119986945</v>
      </c>
      <c r="G44" s="34">
        <v>15.84859</v>
      </c>
      <c r="H44" s="35">
        <v>31.4055076289972</v>
      </c>
      <c r="I44" s="34">
        <v>6.35667</v>
      </c>
      <c r="J44" s="35">
        <v>12.5963538825863</v>
      </c>
      <c r="K44" s="34">
        <v>0</v>
      </c>
      <c r="L44" s="40">
        <v>0</v>
      </c>
      <c r="M44" s="41">
        <v>3.60695</v>
      </c>
      <c r="N44" s="42">
        <v>7.1475188482011</v>
      </c>
      <c r="O44" s="41">
        <v>2.09575</v>
      </c>
      <c r="P44" s="42">
        <v>4.15293048867255</v>
      </c>
      <c r="Q44" s="41">
        <v>1.5112</v>
      </c>
      <c r="R44" s="42">
        <v>2.99458835952855</v>
      </c>
      <c r="S44" s="41">
        <v>23.325855</v>
      </c>
      <c r="T44" s="41">
        <v>46.222428440346</v>
      </c>
      <c r="U44" s="41">
        <v>23.127141</v>
      </c>
      <c r="V44" s="41">
        <v>45.8286575091156</v>
      </c>
      <c r="W44" s="41">
        <v>0.198714</v>
      </c>
      <c r="X44" s="42">
        <v>0.393770931230384</v>
      </c>
      <c r="Y44" s="57">
        <v>143.635820895522</v>
      </c>
      <c r="Z44" s="57">
        <v>4.5168539325842</v>
      </c>
      <c r="AA44" s="57">
        <v>0.71503313568</v>
      </c>
      <c r="AB44" s="57">
        <v>24.93796526054</v>
      </c>
    </row>
    <row r="45" s="19" customFormat="1" ht="15" customHeight="1" spans="1:28">
      <c r="A45" s="33" t="s">
        <v>175</v>
      </c>
      <c r="B45" s="34">
        <v>28.69385</v>
      </c>
      <c r="C45" s="34">
        <v>3.036</v>
      </c>
      <c r="D45" s="35">
        <v>10.5806644977931</v>
      </c>
      <c r="E45" s="34">
        <v>0</v>
      </c>
      <c r="F45" s="35">
        <v>0</v>
      </c>
      <c r="G45" s="34">
        <v>0.0135</v>
      </c>
      <c r="H45" s="35">
        <v>0.0470484093281313</v>
      </c>
      <c r="I45" s="34">
        <v>3.0225</v>
      </c>
      <c r="J45" s="35">
        <v>10.5336160884649</v>
      </c>
      <c r="K45" s="34">
        <v>0</v>
      </c>
      <c r="L45" s="40">
        <v>0</v>
      </c>
      <c r="M45" s="41">
        <v>0.0081</v>
      </c>
      <c r="N45" s="42">
        <v>0.0282290455968788</v>
      </c>
      <c r="O45" s="41">
        <v>0.0081</v>
      </c>
      <c r="P45" s="42">
        <v>0.0282290455968788</v>
      </c>
      <c r="Q45" s="41">
        <v>0</v>
      </c>
      <c r="R45" s="42">
        <v>0</v>
      </c>
      <c r="S45" s="41">
        <v>25.64975</v>
      </c>
      <c r="T45" s="41">
        <v>89.39110645661</v>
      </c>
      <c r="U45" s="41">
        <v>25.64975</v>
      </c>
      <c r="V45" s="41">
        <v>89.39110645661</v>
      </c>
      <c r="W45" s="41">
        <v>0</v>
      </c>
      <c r="X45" s="42">
        <v>0</v>
      </c>
      <c r="Y45" s="57">
        <v>0</v>
      </c>
      <c r="Z45" s="57">
        <v>0</v>
      </c>
      <c r="AA45" s="57">
        <v>0</v>
      </c>
      <c r="AB45" s="57">
        <v>0</v>
      </c>
    </row>
    <row r="46" s="19" customFormat="1" ht="15" customHeight="1" spans="1:28">
      <c r="A46" s="33" t="s">
        <v>176</v>
      </c>
      <c r="B46" s="34">
        <v>51.413717</v>
      </c>
      <c r="C46" s="34">
        <v>10.18506</v>
      </c>
      <c r="D46" s="35">
        <v>19.8100051781901</v>
      </c>
      <c r="E46" s="34">
        <v>0</v>
      </c>
      <c r="F46" s="35">
        <v>0</v>
      </c>
      <c r="G46" s="34">
        <v>7.0115</v>
      </c>
      <c r="H46" s="35">
        <v>13.6374111990386</v>
      </c>
      <c r="I46" s="34">
        <v>3.17356</v>
      </c>
      <c r="J46" s="35">
        <v>6.17259397915152</v>
      </c>
      <c r="K46" s="34">
        <v>0</v>
      </c>
      <c r="L46" s="40">
        <v>0</v>
      </c>
      <c r="M46" s="41">
        <v>0.26045</v>
      </c>
      <c r="N46" s="42">
        <v>0.506576873249604</v>
      </c>
      <c r="O46" s="41">
        <v>0.005</v>
      </c>
      <c r="P46" s="42">
        <v>0.0097250311624036</v>
      </c>
      <c r="Q46" s="41">
        <v>0.25545</v>
      </c>
      <c r="R46" s="42">
        <v>0.4968518420872</v>
      </c>
      <c r="S46" s="41">
        <v>40.968207</v>
      </c>
      <c r="T46" s="41">
        <v>79.6834179485603</v>
      </c>
      <c r="U46" s="41">
        <v>40.815878</v>
      </c>
      <c r="V46" s="41">
        <v>79.3871370941727</v>
      </c>
      <c r="W46" s="41">
        <v>0.152329</v>
      </c>
      <c r="X46" s="42">
        <v>0.296280854387556</v>
      </c>
      <c r="Y46" s="57">
        <v>0</v>
      </c>
      <c r="Z46" s="57">
        <v>0</v>
      </c>
      <c r="AA46" s="57">
        <v>0</v>
      </c>
      <c r="AB46" s="57">
        <v>0</v>
      </c>
    </row>
    <row r="47" s="19" customFormat="1" ht="15" customHeight="1" spans="1:28">
      <c r="A47" s="33" t="s">
        <v>177</v>
      </c>
      <c r="B47" s="34">
        <v>98.623784</v>
      </c>
      <c r="C47" s="34">
        <v>15.579479</v>
      </c>
      <c r="D47" s="35">
        <v>15.7968781648045</v>
      </c>
      <c r="E47" s="34">
        <v>0</v>
      </c>
      <c r="F47" s="35">
        <v>0</v>
      </c>
      <c r="G47" s="34">
        <v>7.3754</v>
      </c>
      <c r="H47" s="35">
        <v>7.47831780617949</v>
      </c>
      <c r="I47" s="34">
        <v>8.204079</v>
      </c>
      <c r="J47" s="35">
        <v>8.31856035862506</v>
      </c>
      <c r="K47" s="34">
        <v>0</v>
      </c>
      <c r="L47" s="40">
        <v>0</v>
      </c>
      <c r="M47" s="41">
        <v>1.2751</v>
      </c>
      <c r="N47" s="42">
        <v>1.29289300033347</v>
      </c>
      <c r="O47" s="41">
        <v>0.05045</v>
      </c>
      <c r="P47" s="42">
        <v>0.0511539893865764</v>
      </c>
      <c r="Q47" s="41">
        <v>1.22465</v>
      </c>
      <c r="R47" s="42">
        <v>1.24173901094689</v>
      </c>
      <c r="S47" s="41">
        <v>81.769205</v>
      </c>
      <c r="T47" s="41">
        <v>82.910228834862</v>
      </c>
      <c r="U47" s="41">
        <v>81.554511</v>
      </c>
      <c r="V47" s="41">
        <v>82.6925389518617</v>
      </c>
      <c r="W47" s="41">
        <v>0.214694</v>
      </c>
      <c r="X47" s="42">
        <v>0.21768988300023</v>
      </c>
      <c r="Y47" s="57">
        <v>0</v>
      </c>
      <c r="Z47" s="57">
        <v>0</v>
      </c>
      <c r="AA47" s="57">
        <v>0</v>
      </c>
      <c r="AB47" s="57">
        <v>0</v>
      </c>
    </row>
    <row r="48" s="19" customFormat="1" ht="15" customHeight="1" spans="1:28">
      <c r="A48" s="33" t="s">
        <v>178</v>
      </c>
      <c r="B48" s="34">
        <v>74.185233</v>
      </c>
      <c r="C48" s="34">
        <v>10.9703</v>
      </c>
      <c r="D48" s="35">
        <v>14.7877138837051</v>
      </c>
      <c r="E48" s="34">
        <v>0</v>
      </c>
      <c r="F48" s="35">
        <v>0</v>
      </c>
      <c r="G48" s="34">
        <v>8.5845</v>
      </c>
      <c r="H48" s="35">
        <v>11.5717099655129</v>
      </c>
      <c r="I48" s="34">
        <v>2.3858</v>
      </c>
      <c r="J48" s="35">
        <v>3.21600391819218</v>
      </c>
      <c r="K48" s="34">
        <v>0</v>
      </c>
      <c r="L48" s="40">
        <v>0</v>
      </c>
      <c r="M48" s="41">
        <v>0.17</v>
      </c>
      <c r="N48" s="42">
        <v>0.229156117902872</v>
      </c>
      <c r="O48" s="41">
        <v>0.01665</v>
      </c>
      <c r="P48" s="42">
        <v>0.0224438197828401</v>
      </c>
      <c r="Q48" s="41">
        <v>0.15335</v>
      </c>
      <c r="R48" s="42">
        <v>0.206712298120032</v>
      </c>
      <c r="S48" s="41">
        <v>63.044933</v>
      </c>
      <c r="T48" s="41">
        <v>84.983129998392</v>
      </c>
      <c r="U48" s="41">
        <v>62.71588</v>
      </c>
      <c r="V48" s="41">
        <v>84.539574068602</v>
      </c>
      <c r="W48" s="41">
        <v>0.329053</v>
      </c>
      <c r="X48" s="42">
        <v>0.443555929789962</v>
      </c>
      <c r="Y48" s="57">
        <v>0</v>
      </c>
      <c r="Z48" s="57">
        <v>0</v>
      </c>
      <c r="AA48" s="57">
        <v>0</v>
      </c>
      <c r="AB48" s="57">
        <v>0</v>
      </c>
    </row>
    <row r="49" s="19" customFormat="1" ht="15" customHeight="1" spans="1:28">
      <c r="A49" s="33" t="s">
        <v>179</v>
      </c>
      <c r="B49" s="34">
        <v>44.341136</v>
      </c>
      <c r="C49" s="34">
        <v>10.289826</v>
      </c>
      <c r="D49" s="35">
        <v>23.2060495698622</v>
      </c>
      <c r="E49" s="34">
        <v>0.7425</v>
      </c>
      <c r="F49" s="35">
        <v>1.67451731502774</v>
      </c>
      <c r="G49" s="34">
        <v>6.3895</v>
      </c>
      <c r="H49" s="35">
        <v>14.4098698779391</v>
      </c>
      <c r="I49" s="34">
        <v>3.157826</v>
      </c>
      <c r="J49" s="35">
        <v>7.12166237689535</v>
      </c>
      <c r="K49" s="34">
        <v>0</v>
      </c>
      <c r="L49" s="40">
        <v>0</v>
      </c>
      <c r="M49" s="41">
        <v>4.42575</v>
      </c>
      <c r="N49" s="42">
        <v>9.98113805654415</v>
      </c>
      <c r="O49" s="41">
        <v>2.66827</v>
      </c>
      <c r="P49" s="42">
        <v>6.01759503861155</v>
      </c>
      <c r="Q49" s="41">
        <v>1.75748</v>
      </c>
      <c r="R49" s="42">
        <v>3.9635430179326</v>
      </c>
      <c r="S49" s="41">
        <v>29.62556</v>
      </c>
      <c r="T49" s="41">
        <v>66.8128123735937</v>
      </c>
      <c r="U49" s="41">
        <v>29.401729</v>
      </c>
      <c r="V49" s="41">
        <v>66.3080192622941</v>
      </c>
      <c r="W49" s="41">
        <v>0.223831</v>
      </c>
      <c r="X49" s="42">
        <v>0.504793111299629</v>
      </c>
      <c r="Y49" s="57">
        <v>156.547109634552</v>
      </c>
      <c r="Z49" s="57">
        <v>6.5</v>
      </c>
      <c r="AA49" s="57">
        <v>0.95948827292</v>
      </c>
      <c r="AB49" s="57">
        <v>34.67741935483</v>
      </c>
    </row>
    <row r="50" s="19" customFormat="1" ht="15" customHeight="1" spans="1:28">
      <c r="A50" s="33" t="s">
        <v>180</v>
      </c>
      <c r="B50" s="34">
        <v>5.360529</v>
      </c>
      <c r="C50" s="34">
        <v>3.263284</v>
      </c>
      <c r="D50" s="35">
        <v>60.8761560659405</v>
      </c>
      <c r="E50" s="34">
        <v>0.2349</v>
      </c>
      <c r="F50" s="35">
        <v>4.38203020634717</v>
      </c>
      <c r="G50" s="34">
        <v>2.1868</v>
      </c>
      <c r="H50" s="35">
        <v>40.7944812909323</v>
      </c>
      <c r="I50" s="34">
        <v>0.841584</v>
      </c>
      <c r="J50" s="35">
        <v>15.699644568661</v>
      </c>
      <c r="K50" s="34">
        <v>0</v>
      </c>
      <c r="L50" s="40">
        <v>0</v>
      </c>
      <c r="M50" s="41">
        <v>0.21166</v>
      </c>
      <c r="N50" s="42">
        <v>3.94849090453573</v>
      </c>
      <c r="O50" s="41">
        <v>0.05885</v>
      </c>
      <c r="P50" s="42">
        <v>1.09783941099843</v>
      </c>
      <c r="Q50" s="41">
        <v>0.15281</v>
      </c>
      <c r="R50" s="42">
        <v>2.8506514935373</v>
      </c>
      <c r="S50" s="41">
        <v>1.885585</v>
      </c>
      <c r="T50" s="41">
        <v>35.1753530295238</v>
      </c>
      <c r="U50" s="41">
        <v>1.885585</v>
      </c>
      <c r="V50" s="41">
        <v>35.1753530295238</v>
      </c>
      <c r="W50" s="41">
        <v>0</v>
      </c>
      <c r="X50" s="42">
        <v>0</v>
      </c>
      <c r="Y50" s="57">
        <v>136.048045977011</v>
      </c>
      <c r="Z50" s="57">
        <v>5.1176470588235</v>
      </c>
      <c r="AA50" s="57">
        <v>1.18782479584</v>
      </c>
      <c r="AB50" s="57">
        <v>18.70967741935</v>
      </c>
    </row>
    <row r="51" s="19" customFormat="1" ht="15" customHeight="1" spans="1:28">
      <c r="A51" s="33" t="s">
        <v>181</v>
      </c>
      <c r="B51" s="34">
        <v>9.301973</v>
      </c>
      <c r="C51" s="34">
        <v>3.987853</v>
      </c>
      <c r="D51" s="35">
        <v>42.8710446697706</v>
      </c>
      <c r="E51" s="34">
        <v>0.1755</v>
      </c>
      <c r="F51" s="35">
        <v>1.88669651051449</v>
      </c>
      <c r="G51" s="34">
        <v>2.5685</v>
      </c>
      <c r="H51" s="35">
        <v>27.6124215798089</v>
      </c>
      <c r="I51" s="34">
        <v>1.243853</v>
      </c>
      <c r="J51" s="35">
        <v>13.3719265794472</v>
      </c>
      <c r="K51" s="34">
        <v>0</v>
      </c>
      <c r="L51" s="40">
        <v>0</v>
      </c>
      <c r="M51" s="41">
        <v>0.42039</v>
      </c>
      <c r="N51" s="42">
        <v>4.51936379518625</v>
      </c>
      <c r="O51" s="41">
        <v>0.21755</v>
      </c>
      <c r="P51" s="42">
        <v>2.33875114451525</v>
      </c>
      <c r="Q51" s="41">
        <v>0.20284</v>
      </c>
      <c r="R51" s="42">
        <v>2.18061265067099</v>
      </c>
      <c r="S51" s="41">
        <v>4.89373</v>
      </c>
      <c r="T51" s="41">
        <v>52.6095915350432</v>
      </c>
      <c r="U51" s="41">
        <v>4.89373</v>
      </c>
      <c r="V51" s="41">
        <v>52.6095915350432</v>
      </c>
      <c r="W51" s="41">
        <v>0</v>
      </c>
      <c r="X51" s="42">
        <v>0</v>
      </c>
      <c r="Y51" s="57">
        <v>144.128153846154</v>
      </c>
      <c r="Z51" s="57">
        <v>6.5</v>
      </c>
      <c r="AA51" s="57">
        <v>0.97421203438</v>
      </c>
      <c r="AB51" s="57">
        <v>13.97849462365</v>
      </c>
    </row>
    <row r="52" s="19" customFormat="1" ht="15" customHeight="1" spans="1:28">
      <c r="A52" s="33" t="s">
        <v>182</v>
      </c>
      <c r="B52" s="34">
        <v>3.989744</v>
      </c>
      <c r="C52" s="34">
        <v>1.28421</v>
      </c>
      <c r="D52" s="35">
        <v>32.1877794665522</v>
      </c>
      <c r="E52" s="34">
        <v>0.0756</v>
      </c>
      <c r="F52" s="35">
        <v>1.89485841698114</v>
      </c>
      <c r="G52" s="34">
        <v>0.9526</v>
      </c>
      <c r="H52" s="35">
        <v>23.8762186245534</v>
      </c>
      <c r="I52" s="34">
        <v>0.25601</v>
      </c>
      <c r="J52" s="35">
        <v>6.41670242501775</v>
      </c>
      <c r="K52" s="34">
        <v>0</v>
      </c>
      <c r="L52" s="40">
        <v>0</v>
      </c>
      <c r="M52" s="41">
        <v>0.08436</v>
      </c>
      <c r="N52" s="42">
        <v>2.11442137640911</v>
      </c>
      <c r="O52" s="41">
        <v>0.04378</v>
      </c>
      <c r="P52" s="42">
        <v>1.09731351184437</v>
      </c>
      <c r="Q52" s="41">
        <v>0.04058</v>
      </c>
      <c r="R52" s="42">
        <v>1.01710786456474</v>
      </c>
      <c r="S52" s="41">
        <v>2.621174</v>
      </c>
      <c r="T52" s="41">
        <v>65.6977991570386</v>
      </c>
      <c r="U52" s="41">
        <v>2.60809</v>
      </c>
      <c r="V52" s="41">
        <v>65.3698583167241</v>
      </c>
      <c r="W52" s="41">
        <v>0.013084</v>
      </c>
      <c r="X52" s="42">
        <v>0.327940840314567</v>
      </c>
      <c r="Y52" s="57">
        <v>107.9771875</v>
      </c>
      <c r="Z52" s="57">
        <v>10.3333333333333</v>
      </c>
      <c r="AA52" s="57">
        <v>0.16286644951</v>
      </c>
      <c r="AB52" s="57">
        <v>6.8817204301</v>
      </c>
    </row>
    <row r="53" s="19" customFormat="1" ht="15" customHeight="1" spans="1:28">
      <c r="A53" s="33" t="s">
        <v>183</v>
      </c>
      <c r="B53" s="34">
        <v>23.630928</v>
      </c>
      <c r="C53" s="34">
        <v>7.360716</v>
      </c>
      <c r="D53" s="35">
        <v>31.1486540012309</v>
      </c>
      <c r="E53" s="34">
        <v>0.6291</v>
      </c>
      <c r="F53" s="35">
        <v>2.66218914466668</v>
      </c>
      <c r="G53" s="34">
        <v>5.26834</v>
      </c>
      <c r="H53" s="35">
        <v>22.294257762539</v>
      </c>
      <c r="I53" s="34">
        <v>1.463276</v>
      </c>
      <c r="J53" s="35">
        <v>6.19220709402525</v>
      </c>
      <c r="K53" s="34">
        <v>0</v>
      </c>
      <c r="L53" s="40">
        <v>0</v>
      </c>
      <c r="M53" s="41">
        <v>1.55613</v>
      </c>
      <c r="N53" s="42">
        <v>6.58514130295687</v>
      </c>
      <c r="O53" s="41">
        <v>0.59685</v>
      </c>
      <c r="P53" s="42">
        <v>2.52571545222431</v>
      </c>
      <c r="Q53" s="41">
        <v>0.95928</v>
      </c>
      <c r="R53" s="42">
        <v>4.05942585073257</v>
      </c>
      <c r="S53" s="41">
        <v>14.714082</v>
      </c>
      <c r="T53" s="41">
        <v>62.2662046958122</v>
      </c>
      <c r="U53" s="41">
        <v>14.600017</v>
      </c>
      <c r="V53" s="41">
        <v>61.7835109988063</v>
      </c>
      <c r="W53" s="41">
        <v>0.114065</v>
      </c>
      <c r="X53" s="42">
        <v>0.48269369700589</v>
      </c>
      <c r="Y53" s="57">
        <v>181.979414225941</v>
      </c>
      <c r="Z53" s="57">
        <v>4.5961538461538</v>
      </c>
      <c r="AA53" s="57">
        <v>1.88485263879</v>
      </c>
      <c r="AB53" s="57">
        <v>15.7340355497</v>
      </c>
    </row>
    <row r="54" s="19" customFormat="1" ht="15" customHeight="1" spans="1:28">
      <c r="A54" s="33" t="s">
        <v>184</v>
      </c>
      <c r="B54" s="34">
        <v>65.411425</v>
      </c>
      <c r="C54" s="34">
        <v>16.336202</v>
      </c>
      <c r="D54" s="35">
        <v>24.9745392337806</v>
      </c>
      <c r="E54" s="34">
        <v>1.9438</v>
      </c>
      <c r="F54" s="35">
        <v>2.97165212346314</v>
      </c>
      <c r="G54" s="34">
        <v>9.9384</v>
      </c>
      <c r="H54" s="35">
        <v>15.1936760283085</v>
      </c>
      <c r="I54" s="34">
        <v>4.454002</v>
      </c>
      <c r="J54" s="35">
        <v>6.80921108200899</v>
      </c>
      <c r="K54" s="34">
        <v>0</v>
      </c>
      <c r="L54" s="40">
        <v>0</v>
      </c>
      <c r="M54" s="41">
        <v>2.428989</v>
      </c>
      <c r="N54" s="42">
        <v>3.71340174900638</v>
      </c>
      <c r="O54" s="41">
        <v>0.935</v>
      </c>
      <c r="P54" s="42">
        <v>1.42941389826013</v>
      </c>
      <c r="Q54" s="41">
        <v>1.493989</v>
      </c>
      <c r="R54" s="42">
        <v>2.28398785074626</v>
      </c>
      <c r="S54" s="41">
        <v>46.646234</v>
      </c>
      <c r="T54" s="41">
        <v>71.312059017213</v>
      </c>
      <c r="U54" s="41">
        <v>46.456549</v>
      </c>
      <c r="V54" s="41">
        <v>71.0220714500563</v>
      </c>
      <c r="W54" s="41">
        <v>0.189685</v>
      </c>
      <c r="X54" s="42">
        <v>0.289987567156655</v>
      </c>
      <c r="Y54" s="57">
        <v>137.877422434368</v>
      </c>
      <c r="Z54" s="57">
        <v>6.704</v>
      </c>
      <c r="AA54" s="57">
        <v>2.4178154825</v>
      </c>
      <c r="AB54" s="57">
        <v>33.79032258064</v>
      </c>
    </row>
    <row r="55" s="19" customFormat="1" ht="15" customHeight="1" spans="1:28">
      <c r="A55" s="33" t="s">
        <v>185</v>
      </c>
      <c r="B55" s="34">
        <v>15.805034</v>
      </c>
      <c r="C55" s="34">
        <v>6.839268</v>
      </c>
      <c r="D55" s="35">
        <v>43.2727193120875</v>
      </c>
      <c r="E55" s="34">
        <v>0.6723</v>
      </c>
      <c r="F55" s="35">
        <v>4.25370802745505</v>
      </c>
      <c r="G55" s="34">
        <v>3.94951</v>
      </c>
      <c r="H55" s="35">
        <v>24.9889370690376</v>
      </c>
      <c r="I55" s="34">
        <v>2.217458</v>
      </c>
      <c r="J55" s="35">
        <v>14.0300742155949</v>
      </c>
      <c r="K55" s="34">
        <v>0</v>
      </c>
      <c r="L55" s="40">
        <v>0</v>
      </c>
      <c r="M55" s="41">
        <v>0.81497</v>
      </c>
      <c r="N55" s="42">
        <v>5.15639510803963</v>
      </c>
      <c r="O55" s="41">
        <v>0.2436</v>
      </c>
      <c r="P55" s="42">
        <v>1.54128108803815</v>
      </c>
      <c r="Q55" s="41">
        <v>0.57137</v>
      </c>
      <c r="R55" s="42">
        <v>3.61511402000148</v>
      </c>
      <c r="S55" s="41">
        <v>8.150796</v>
      </c>
      <c r="T55" s="41">
        <v>51.5708855798728</v>
      </c>
      <c r="U55" s="41">
        <v>8.0909</v>
      </c>
      <c r="V55" s="41">
        <v>51.1919177143181</v>
      </c>
      <c r="W55" s="41">
        <v>0.059896</v>
      </c>
      <c r="X55" s="42">
        <v>0.378967865554734</v>
      </c>
      <c r="Y55" s="57">
        <v>167.595291666667</v>
      </c>
      <c r="Z55" s="57">
        <v>5.1063829787234</v>
      </c>
      <c r="AA55" s="57">
        <v>2.32131948686</v>
      </c>
      <c r="AB55" s="57">
        <v>30.96774193548</v>
      </c>
    </row>
    <row r="56" s="19" customFormat="1" ht="15" customHeight="1" spans="1:28">
      <c r="A56" s="33" t="s">
        <v>186</v>
      </c>
      <c r="B56" s="34">
        <v>29.119363</v>
      </c>
      <c r="C56" s="34">
        <v>6.133597</v>
      </c>
      <c r="D56" s="35">
        <v>21.0636372780545</v>
      </c>
      <c r="E56" s="34">
        <v>0.2673</v>
      </c>
      <c r="F56" s="35">
        <v>0.917945904242479</v>
      </c>
      <c r="G56" s="34">
        <v>4.9026</v>
      </c>
      <c r="H56" s="35">
        <v>16.8362199406629</v>
      </c>
      <c r="I56" s="34">
        <v>0.963697</v>
      </c>
      <c r="J56" s="35">
        <v>3.30947143314914</v>
      </c>
      <c r="K56" s="34">
        <v>0</v>
      </c>
      <c r="L56" s="40">
        <v>0</v>
      </c>
      <c r="M56" s="41">
        <v>0.21965</v>
      </c>
      <c r="N56" s="42">
        <v>0.754309082928772</v>
      </c>
      <c r="O56" s="41">
        <v>0.1313</v>
      </c>
      <c r="P56" s="42">
        <v>0.450902720639871</v>
      </c>
      <c r="Q56" s="41">
        <v>0.08835</v>
      </c>
      <c r="R56" s="42">
        <v>0.3034063622889</v>
      </c>
      <c r="S56" s="41">
        <v>22.766116</v>
      </c>
      <c r="T56" s="41">
        <v>78.1820536390168</v>
      </c>
      <c r="U56" s="41">
        <v>22.729979</v>
      </c>
      <c r="V56" s="41">
        <v>78.0579540836796</v>
      </c>
      <c r="W56" s="41">
        <v>0.036137</v>
      </c>
      <c r="X56" s="42">
        <v>0.124099555337114</v>
      </c>
      <c r="Y56" s="57">
        <v>168.501414141414</v>
      </c>
      <c r="Z56" s="57">
        <v>4.95</v>
      </c>
      <c r="AA56" s="57">
        <v>0.30110404817</v>
      </c>
      <c r="AB56" s="57">
        <v>21.29032258064</v>
      </c>
    </row>
    <row r="57" s="19" customFormat="1" ht="15" customHeight="1" spans="1:28">
      <c r="A57" s="33" t="s">
        <v>187</v>
      </c>
      <c r="B57" s="34">
        <v>8.191824</v>
      </c>
      <c r="C57" s="34">
        <v>3.39523</v>
      </c>
      <c r="D57" s="35">
        <v>41.4465691645719</v>
      </c>
      <c r="E57" s="34">
        <v>0.4402</v>
      </c>
      <c r="F57" s="35">
        <v>5.37365060577473</v>
      </c>
      <c r="G57" s="34">
        <v>2.1941</v>
      </c>
      <c r="H57" s="35">
        <v>26.7840227036128</v>
      </c>
      <c r="I57" s="34">
        <v>0.76093</v>
      </c>
      <c r="J57" s="35">
        <v>9.28889585518439</v>
      </c>
      <c r="K57" s="34">
        <v>0</v>
      </c>
      <c r="L57" s="40">
        <v>0</v>
      </c>
      <c r="M57" s="41">
        <v>0.45385</v>
      </c>
      <c r="N57" s="42">
        <v>5.54028016226911</v>
      </c>
      <c r="O57" s="41">
        <v>0.16975</v>
      </c>
      <c r="P57" s="42">
        <v>2.07218807435316</v>
      </c>
      <c r="Q57" s="41">
        <v>0.2841</v>
      </c>
      <c r="R57" s="42">
        <v>3.46809208791595</v>
      </c>
      <c r="S57" s="41">
        <v>4.342744</v>
      </c>
      <c r="T57" s="41">
        <v>53.013150673159</v>
      </c>
      <c r="U57" s="41">
        <v>4.300939</v>
      </c>
      <c r="V57" s="41">
        <v>52.5028247677196</v>
      </c>
      <c r="W57" s="41">
        <v>0.041805</v>
      </c>
      <c r="X57" s="42">
        <v>0.510325905439375</v>
      </c>
      <c r="Y57" s="57">
        <v>127.864305555556</v>
      </c>
      <c r="Z57" s="57">
        <v>6.4545454545454</v>
      </c>
      <c r="AA57" s="57">
        <v>2.11382113821</v>
      </c>
      <c r="AB57" s="57">
        <v>12.22410865874</v>
      </c>
    </row>
    <row r="58" s="19" customFormat="1" ht="15" customHeight="1" spans="1:28">
      <c r="A58" s="33" t="s">
        <v>188</v>
      </c>
      <c r="B58" s="34">
        <v>6.762769</v>
      </c>
      <c r="C58" s="34">
        <v>3.01768</v>
      </c>
      <c r="D58" s="35">
        <v>44.6219588455557</v>
      </c>
      <c r="E58" s="34">
        <v>0.3686</v>
      </c>
      <c r="F58" s="35">
        <v>5.45043014185462</v>
      </c>
      <c r="G58" s="34">
        <v>1.444</v>
      </c>
      <c r="H58" s="35">
        <v>21.3522005557191</v>
      </c>
      <c r="I58" s="34">
        <v>1.20508</v>
      </c>
      <c r="J58" s="35">
        <v>17.819328147982</v>
      </c>
      <c r="K58" s="34">
        <v>0</v>
      </c>
      <c r="L58" s="40">
        <v>0</v>
      </c>
      <c r="M58" s="41">
        <v>0.25225</v>
      </c>
      <c r="N58" s="42">
        <v>3.7299810181303</v>
      </c>
      <c r="O58" s="41">
        <v>0.0586</v>
      </c>
      <c r="P58" s="42">
        <v>0.866508969920457</v>
      </c>
      <c r="Q58" s="41">
        <v>0.19365</v>
      </c>
      <c r="R58" s="42">
        <v>2.86347204820984</v>
      </c>
      <c r="S58" s="41">
        <v>3.492839</v>
      </c>
      <c r="T58" s="41">
        <v>51.648060136314</v>
      </c>
      <c r="U58" s="41">
        <v>3.462538</v>
      </c>
      <c r="V58" s="41">
        <v>51.2000040220212</v>
      </c>
      <c r="W58" s="41">
        <v>0.030301</v>
      </c>
      <c r="X58" s="42">
        <v>0.448056114292829</v>
      </c>
      <c r="Y58" s="57">
        <v>202.437589285714</v>
      </c>
      <c r="Z58" s="57">
        <v>8</v>
      </c>
      <c r="AA58" s="57">
        <v>2.05580029368</v>
      </c>
      <c r="AB58" s="57">
        <v>15.70827489481</v>
      </c>
    </row>
    <row r="59" s="19" customFormat="1" ht="15" customHeight="1" spans="1:28">
      <c r="A59" s="33" t="s">
        <v>189</v>
      </c>
      <c r="B59" s="34">
        <v>25.937844</v>
      </c>
      <c r="C59" s="34">
        <v>8.55592</v>
      </c>
      <c r="D59" s="35">
        <v>32.9862420330695</v>
      </c>
      <c r="E59" s="34">
        <v>1.1043</v>
      </c>
      <c r="F59" s="35">
        <v>4.25748570312937</v>
      </c>
      <c r="G59" s="34">
        <v>5.65387</v>
      </c>
      <c r="H59" s="35">
        <v>21.7977639159215</v>
      </c>
      <c r="I59" s="34">
        <v>1.79775</v>
      </c>
      <c r="J59" s="35">
        <v>6.93099241401868</v>
      </c>
      <c r="K59" s="34">
        <v>0</v>
      </c>
      <c r="L59" s="40">
        <v>0</v>
      </c>
      <c r="M59" s="41">
        <v>1.34086</v>
      </c>
      <c r="N59" s="42">
        <v>5.16951216145798</v>
      </c>
      <c r="O59" s="41">
        <v>0.48847</v>
      </c>
      <c r="P59" s="42">
        <v>1.88323285466595</v>
      </c>
      <c r="Q59" s="41">
        <v>0.85239</v>
      </c>
      <c r="R59" s="42">
        <v>3.28627930679204</v>
      </c>
      <c r="S59" s="41">
        <v>16.041064</v>
      </c>
      <c r="T59" s="41">
        <v>61.8442458054725</v>
      </c>
      <c r="U59" s="41">
        <v>15.877891</v>
      </c>
      <c r="V59" s="41">
        <v>61.2151534260134</v>
      </c>
      <c r="W59" s="41">
        <v>0.163173</v>
      </c>
      <c r="X59" s="42">
        <v>0.629092379459141</v>
      </c>
      <c r="Y59" s="57">
        <v>167.48053789731</v>
      </c>
      <c r="Z59" s="57">
        <v>4.5444444444444</v>
      </c>
      <c r="AA59" s="57">
        <v>3.35061826884</v>
      </c>
      <c r="AB59" s="57">
        <v>57.36325385694</v>
      </c>
    </row>
    <row r="60" s="19" customFormat="1" ht="15" customHeight="1" spans="1:28">
      <c r="A60" s="33" t="s">
        <v>190</v>
      </c>
      <c r="B60" s="34">
        <v>22.118572</v>
      </c>
      <c r="C60" s="34">
        <v>9.226925</v>
      </c>
      <c r="D60" s="35">
        <v>41.7157355366341</v>
      </c>
      <c r="E60" s="34">
        <v>1.3176</v>
      </c>
      <c r="F60" s="35">
        <v>5.95698492651334</v>
      </c>
      <c r="G60" s="34">
        <v>5.4313</v>
      </c>
      <c r="H60" s="35">
        <v>24.5553826892622</v>
      </c>
      <c r="I60" s="34">
        <v>2.478025</v>
      </c>
      <c r="J60" s="35">
        <v>11.2033679208585</v>
      </c>
      <c r="K60" s="34">
        <v>0</v>
      </c>
      <c r="L60" s="40">
        <v>0</v>
      </c>
      <c r="M60" s="41">
        <v>2.21616</v>
      </c>
      <c r="N60" s="42">
        <v>10.0194533354142</v>
      </c>
      <c r="O60" s="41">
        <v>0.61436</v>
      </c>
      <c r="P60" s="42">
        <v>2.77757533352515</v>
      </c>
      <c r="Q60" s="41">
        <v>1.6018</v>
      </c>
      <c r="R60" s="42">
        <v>7.24187800188909</v>
      </c>
      <c r="S60" s="41">
        <v>10.675487</v>
      </c>
      <c r="T60" s="41">
        <v>48.2648111279517</v>
      </c>
      <c r="U60" s="41">
        <v>10.675487</v>
      </c>
      <c r="V60" s="41">
        <v>48.2648111279517</v>
      </c>
      <c r="W60" s="41">
        <v>0</v>
      </c>
      <c r="X60" s="42">
        <v>0</v>
      </c>
      <c r="Y60" s="57">
        <v>187.455286885246</v>
      </c>
      <c r="Z60" s="57">
        <v>5.6091954022988</v>
      </c>
      <c r="AA60" s="57">
        <v>3.79415612734</v>
      </c>
      <c r="AB60" s="57">
        <v>31.48387096774</v>
      </c>
    </row>
    <row r="61" s="19" customFormat="1" ht="15" customHeight="1" spans="1:28">
      <c r="A61" s="33" t="s">
        <v>191</v>
      </c>
      <c r="B61" s="34">
        <v>40.650543</v>
      </c>
      <c r="C61" s="34">
        <v>18.29567</v>
      </c>
      <c r="D61" s="35">
        <v>45.0071970748337</v>
      </c>
      <c r="E61" s="34">
        <v>0.527</v>
      </c>
      <c r="F61" s="35">
        <v>1.29641564689554</v>
      </c>
      <c r="G61" s="34">
        <v>7.0476</v>
      </c>
      <c r="H61" s="35">
        <v>17.3370377856945</v>
      </c>
      <c r="I61" s="34">
        <v>10.72107</v>
      </c>
      <c r="J61" s="35">
        <v>26.3737436422436</v>
      </c>
      <c r="K61" s="34">
        <v>0</v>
      </c>
      <c r="L61" s="40">
        <v>0</v>
      </c>
      <c r="M61" s="41">
        <v>2.04263</v>
      </c>
      <c r="N61" s="42">
        <v>5.02485292754884</v>
      </c>
      <c r="O61" s="41">
        <v>1.06661</v>
      </c>
      <c r="P61" s="42">
        <v>2.62385178963046</v>
      </c>
      <c r="Q61" s="41">
        <v>0.97602</v>
      </c>
      <c r="R61" s="42">
        <v>2.40100113791838</v>
      </c>
      <c r="S61" s="41">
        <v>20.312243</v>
      </c>
      <c r="T61" s="41">
        <v>49.9679499976175</v>
      </c>
      <c r="U61" s="41">
        <v>19.971225</v>
      </c>
      <c r="V61" s="41">
        <v>49.1290485344808</v>
      </c>
      <c r="W61" s="41">
        <v>0.341018</v>
      </c>
      <c r="X61" s="42">
        <v>0.838901463136667</v>
      </c>
      <c r="Y61" s="57">
        <v>169.424071856287</v>
      </c>
      <c r="Z61" s="57">
        <v>6.4230769230769</v>
      </c>
      <c r="AA61" s="57">
        <v>0.78843626806</v>
      </c>
      <c r="AB61" s="57">
        <v>10.77419354838</v>
      </c>
    </row>
    <row r="62" s="19" customFormat="1" ht="15" customHeight="1" spans="1:28">
      <c r="A62" s="33" t="s">
        <v>192</v>
      </c>
      <c r="B62" s="34">
        <v>24.861589</v>
      </c>
      <c r="C62" s="34">
        <v>7.85446</v>
      </c>
      <c r="D62" s="35">
        <v>31.5927513724083</v>
      </c>
      <c r="E62" s="34">
        <v>0.9256</v>
      </c>
      <c r="F62" s="35">
        <v>3.72301223385199</v>
      </c>
      <c r="G62" s="34">
        <v>4.95225</v>
      </c>
      <c r="H62" s="35">
        <v>19.919281909133</v>
      </c>
      <c r="I62" s="34">
        <v>1.97661</v>
      </c>
      <c r="J62" s="35">
        <v>7.95045722942327</v>
      </c>
      <c r="K62" s="34">
        <v>0</v>
      </c>
      <c r="L62" s="40">
        <v>0</v>
      </c>
      <c r="M62" s="41">
        <v>2.03835</v>
      </c>
      <c r="N62" s="42">
        <v>8.19879212064844</v>
      </c>
      <c r="O62" s="41">
        <v>0.5981</v>
      </c>
      <c r="P62" s="42">
        <v>2.40571911956231</v>
      </c>
      <c r="Q62" s="41">
        <v>1.44025</v>
      </c>
      <c r="R62" s="42">
        <v>5.79307300108613</v>
      </c>
      <c r="S62" s="41">
        <v>14.968779</v>
      </c>
      <c r="T62" s="41">
        <v>60.2084565069433</v>
      </c>
      <c r="U62" s="41">
        <v>14.855901</v>
      </c>
      <c r="V62" s="41">
        <v>59.7544308209745</v>
      </c>
      <c r="W62" s="41">
        <v>0.112878</v>
      </c>
      <c r="X62" s="42">
        <v>0.454025685968825</v>
      </c>
      <c r="Y62" s="57">
        <v>161.597253333333</v>
      </c>
      <c r="Z62" s="57">
        <v>5.0410958904109</v>
      </c>
      <c r="AA62" s="57">
        <v>3.34190231362</v>
      </c>
      <c r="AB62" s="57">
        <v>33.60215053763</v>
      </c>
    </row>
    <row r="63" s="19" customFormat="1" ht="15" customHeight="1" spans="1:28">
      <c r="A63" s="33" t="s">
        <v>193</v>
      </c>
      <c r="B63" s="34">
        <v>11.842853</v>
      </c>
      <c r="C63" s="34">
        <v>4.22031</v>
      </c>
      <c r="D63" s="35">
        <v>35.6359232019514</v>
      </c>
      <c r="E63" s="34">
        <v>0.621</v>
      </c>
      <c r="F63" s="35">
        <v>5.24366890309286</v>
      </c>
      <c r="G63" s="34">
        <v>2.81805</v>
      </c>
      <c r="H63" s="35">
        <v>23.7953641744941</v>
      </c>
      <c r="I63" s="34">
        <v>0.78126</v>
      </c>
      <c r="J63" s="35">
        <v>6.59689012436446</v>
      </c>
      <c r="K63" s="34">
        <v>0</v>
      </c>
      <c r="L63" s="40">
        <v>0</v>
      </c>
      <c r="M63" s="41">
        <v>0.51998</v>
      </c>
      <c r="N63" s="42">
        <v>4.39066498587798</v>
      </c>
      <c r="O63" s="41">
        <v>0.11986</v>
      </c>
      <c r="P63" s="42">
        <v>1.01208720567586</v>
      </c>
      <c r="Q63" s="41">
        <v>0.40012</v>
      </c>
      <c r="R63" s="42">
        <v>3.37857778020212</v>
      </c>
      <c r="S63" s="41">
        <v>7.102563</v>
      </c>
      <c r="T63" s="41">
        <v>59.9734118121706</v>
      </c>
      <c r="U63" s="41">
        <v>7.055349</v>
      </c>
      <c r="V63" s="41">
        <v>59.5747409851326</v>
      </c>
      <c r="W63" s="41">
        <v>0.047214</v>
      </c>
      <c r="X63" s="42">
        <v>0.398670827038046</v>
      </c>
      <c r="Y63" s="57">
        <v>121.451906614786</v>
      </c>
      <c r="Z63" s="57">
        <v>6.5641025641025</v>
      </c>
      <c r="AA63" s="57">
        <v>2.60162601626</v>
      </c>
      <c r="AB63" s="57">
        <v>33.16129032258</v>
      </c>
    </row>
    <row r="64" s="19" customFormat="1" ht="15" customHeight="1" spans="1:28">
      <c r="A64" s="33" t="s">
        <v>194</v>
      </c>
      <c r="B64" s="34">
        <v>11.321885</v>
      </c>
      <c r="C64" s="34">
        <v>3.029163</v>
      </c>
      <c r="D64" s="35">
        <v>26.7549352426738</v>
      </c>
      <c r="E64" s="34">
        <v>0.1728</v>
      </c>
      <c r="F64" s="35">
        <v>1.52624761689418</v>
      </c>
      <c r="G64" s="34">
        <v>2.1444</v>
      </c>
      <c r="H64" s="35">
        <v>18.9403089679855</v>
      </c>
      <c r="I64" s="34">
        <v>0.711963</v>
      </c>
      <c r="J64" s="35">
        <v>6.28837865779417</v>
      </c>
      <c r="K64" s="34">
        <v>0</v>
      </c>
      <c r="L64" s="40">
        <v>0</v>
      </c>
      <c r="M64" s="41">
        <v>0.40759</v>
      </c>
      <c r="N64" s="42">
        <v>3.60001890144618</v>
      </c>
      <c r="O64" s="41">
        <v>0.18149</v>
      </c>
      <c r="P64" s="42">
        <v>1.60300162031323</v>
      </c>
      <c r="Q64" s="41">
        <v>0.2261</v>
      </c>
      <c r="R64" s="42">
        <v>1.99701728113296</v>
      </c>
      <c r="S64" s="41">
        <v>7.885132</v>
      </c>
      <c r="T64" s="41">
        <v>69.64504585588</v>
      </c>
      <c r="U64" s="41">
        <v>7.885132</v>
      </c>
      <c r="V64" s="41">
        <v>69.64504585588</v>
      </c>
      <c r="W64" s="41">
        <v>0</v>
      </c>
      <c r="X64" s="42">
        <v>0</v>
      </c>
      <c r="Y64" s="57">
        <v>143.388674698795</v>
      </c>
      <c r="Z64" s="57">
        <v>3.7727272727272</v>
      </c>
      <c r="AA64" s="57">
        <v>1.63447251114</v>
      </c>
      <c r="AB64" s="57">
        <v>10.70967741935</v>
      </c>
    </row>
    <row r="65" s="19" customFormat="1" ht="15" customHeight="1" spans="1:28">
      <c r="A65" s="33" t="s">
        <v>195</v>
      </c>
      <c r="B65" s="34">
        <v>7.828702</v>
      </c>
      <c r="C65" s="34">
        <v>3.416157</v>
      </c>
      <c r="D65" s="35">
        <v>43.6363141680447</v>
      </c>
      <c r="E65" s="34">
        <v>0.3267</v>
      </c>
      <c r="F65" s="35">
        <v>4.17310557995438</v>
      </c>
      <c r="G65" s="34">
        <v>2.3303</v>
      </c>
      <c r="H65" s="35">
        <v>29.766109375475</v>
      </c>
      <c r="I65" s="34">
        <v>0.759157</v>
      </c>
      <c r="J65" s="35">
        <v>9.69709921261532</v>
      </c>
      <c r="K65" s="34">
        <v>0</v>
      </c>
      <c r="L65" s="40">
        <v>0</v>
      </c>
      <c r="M65" s="41">
        <v>0.40747</v>
      </c>
      <c r="N65" s="42">
        <v>5.20482194877261</v>
      </c>
      <c r="O65" s="41">
        <v>0.17276</v>
      </c>
      <c r="P65" s="42">
        <v>2.20675151512984</v>
      </c>
      <c r="Q65" s="41">
        <v>0.23471</v>
      </c>
      <c r="R65" s="42">
        <v>2.99807043364277</v>
      </c>
      <c r="S65" s="41">
        <v>4.005075</v>
      </c>
      <c r="T65" s="41">
        <v>51.1588638831827</v>
      </c>
      <c r="U65" s="41">
        <v>4.005075</v>
      </c>
      <c r="V65" s="41">
        <v>51.1588638831827</v>
      </c>
      <c r="W65" s="41">
        <v>0</v>
      </c>
      <c r="X65" s="42">
        <v>0</v>
      </c>
      <c r="Y65" s="57">
        <v>146.827045454545</v>
      </c>
      <c r="Z65" s="57">
        <v>6</v>
      </c>
      <c r="AA65" s="57">
        <v>1.63447251114</v>
      </c>
      <c r="AB65" s="57">
        <v>18.51332398316</v>
      </c>
    </row>
    <row r="66" s="19" customFormat="1" ht="15" customHeight="1" spans="1:28">
      <c r="A66" s="33" t="s">
        <v>196</v>
      </c>
      <c r="B66" s="34">
        <v>2.919538</v>
      </c>
      <c r="C66" s="34">
        <v>0.884408</v>
      </c>
      <c r="D66" s="35">
        <v>30.2927380976031</v>
      </c>
      <c r="E66" s="34">
        <v>0.0342</v>
      </c>
      <c r="F66" s="35">
        <v>1.1714182175399</v>
      </c>
      <c r="G66" s="34">
        <v>0.7129</v>
      </c>
      <c r="H66" s="35">
        <v>24.4182469966138</v>
      </c>
      <c r="I66" s="34">
        <v>0.137308</v>
      </c>
      <c r="J66" s="35">
        <v>4.70307288344937</v>
      </c>
      <c r="K66" s="34">
        <v>0</v>
      </c>
      <c r="L66" s="40">
        <v>0</v>
      </c>
      <c r="M66" s="41">
        <v>0.03108</v>
      </c>
      <c r="N66" s="42">
        <v>1.06455199418538</v>
      </c>
      <c r="O66" s="41">
        <v>0.0089</v>
      </c>
      <c r="P66" s="42">
        <v>0.304842752517693</v>
      </c>
      <c r="Q66" s="41">
        <v>0.02218</v>
      </c>
      <c r="R66" s="42">
        <v>0.759709241667688</v>
      </c>
      <c r="S66" s="41">
        <v>2.00405</v>
      </c>
      <c r="T66" s="41">
        <v>68.6427099082115</v>
      </c>
      <c r="U66" s="41">
        <v>2.00405</v>
      </c>
      <c r="V66" s="41">
        <v>68.6427099082115</v>
      </c>
      <c r="W66" s="41">
        <v>0</v>
      </c>
      <c r="X66" s="42">
        <v>0</v>
      </c>
      <c r="Y66" s="57">
        <v>187.83875</v>
      </c>
      <c r="Z66" s="57">
        <v>4.5</v>
      </c>
      <c r="AA66" s="57">
        <v>0.54644808743</v>
      </c>
      <c r="AB66" s="57">
        <v>1.12201963534</v>
      </c>
    </row>
    <row r="67" s="19" customFormat="1" ht="15" customHeight="1" spans="1:28">
      <c r="A67" s="33" t="s">
        <v>197</v>
      </c>
      <c r="B67" s="34">
        <v>5.736663</v>
      </c>
      <c r="C67" s="34">
        <v>2.361094</v>
      </c>
      <c r="D67" s="35">
        <v>41.1579693630252</v>
      </c>
      <c r="E67" s="34">
        <v>0.0266</v>
      </c>
      <c r="F67" s="35">
        <v>0.46368420107648</v>
      </c>
      <c r="G67" s="34">
        <v>1.52389</v>
      </c>
      <c r="H67" s="35">
        <v>26.5640495179863</v>
      </c>
      <c r="I67" s="34">
        <v>0.810604</v>
      </c>
      <c r="J67" s="35">
        <v>14.1302356439624</v>
      </c>
      <c r="K67" s="34">
        <v>0</v>
      </c>
      <c r="L67" s="40">
        <v>0</v>
      </c>
      <c r="M67" s="41">
        <v>0.08449</v>
      </c>
      <c r="N67" s="42">
        <v>1.47280744920871</v>
      </c>
      <c r="O67" s="41">
        <v>0.06627</v>
      </c>
      <c r="P67" s="42">
        <v>1.15520120320821</v>
      </c>
      <c r="Q67" s="41">
        <v>0.01822</v>
      </c>
      <c r="R67" s="42">
        <v>0.317606246000506</v>
      </c>
      <c r="S67" s="41">
        <v>3.291079</v>
      </c>
      <c r="T67" s="41">
        <v>57.3692231877661</v>
      </c>
      <c r="U67" s="41">
        <v>3.272574</v>
      </c>
      <c r="V67" s="41">
        <v>57.0466488967541</v>
      </c>
      <c r="W67" s="41">
        <v>0.018505</v>
      </c>
      <c r="X67" s="42">
        <v>0.32257429101204</v>
      </c>
      <c r="Y67" s="57">
        <v>107.984285714286</v>
      </c>
      <c r="Z67" s="57">
        <v>7</v>
      </c>
      <c r="AA67" s="57">
        <v>0.07830853563</v>
      </c>
      <c r="AB67" s="57">
        <v>2.25806451612</v>
      </c>
    </row>
    <row r="68" s="19" customFormat="1" ht="15" customHeight="1" spans="1:28">
      <c r="A68" s="33" t="s">
        <v>198</v>
      </c>
      <c r="B68" s="34">
        <v>13.204006</v>
      </c>
      <c r="C68" s="34">
        <v>8.659847</v>
      </c>
      <c r="D68" s="35">
        <v>65.5849974621338</v>
      </c>
      <c r="E68" s="34">
        <v>0.0162</v>
      </c>
      <c r="F68" s="35">
        <v>0.122690038159631</v>
      </c>
      <c r="G68" s="34">
        <v>1.5719</v>
      </c>
      <c r="H68" s="35">
        <v>11.9047204310571</v>
      </c>
      <c r="I68" s="34">
        <v>7.071747</v>
      </c>
      <c r="J68" s="35">
        <v>53.5575869929172</v>
      </c>
      <c r="K68" s="34">
        <v>0</v>
      </c>
      <c r="L68" s="40">
        <v>0</v>
      </c>
      <c r="M68" s="41">
        <v>0.15691</v>
      </c>
      <c r="N68" s="42">
        <v>1.18835147454492</v>
      </c>
      <c r="O68" s="41">
        <v>0.05935</v>
      </c>
      <c r="P68" s="42">
        <v>0.449484800294698</v>
      </c>
      <c r="Q68" s="41">
        <v>0.09756</v>
      </c>
      <c r="R68" s="42">
        <v>0.738866674250224</v>
      </c>
      <c r="S68" s="41">
        <v>4.387249</v>
      </c>
      <c r="T68" s="41">
        <v>33.2266510633212</v>
      </c>
      <c r="U68" s="41">
        <v>4.354902</v>
      </c>
      <c r="V68" s="41">
        <v>32.9816723803367</v>
      </c>
      <c r="W68" s="41">
        <v>0.032347</v>
      </c>
      <c r="X68" s="42">
        <v>0.244978682984543</v>
      </c>
      <c r="Y68" s="57">
        <v>94.92</v>
      </c>
      <c r="Z68" s="57">
        <v>7</v>
      </c>
      <c r="AA68" s="57">
        <v>0.0378214826</v>
      </c>
      <c r="AB68" s="57">
        <v>0.70564516129</v>
      </c>
    </row>
    <row r="69" s="19" customFormat="1" ht="15" customHeight="1" spans="1:28">
      <c r="A69" s="33" t="s">
        <v>199</v>
      </c>
      <c r="B69" s="34">
        <v>7.552443</v>
      </c>
      <c r="C69" s="34">
        <v>4.873764</v>
      </c>
      <c r="D69" s="35">
        <v>64.5322844541826</v>
      </c>
      <c r="E69" s="34">
        <v>0.0988</v>
      </c>
      <c r="F69" s="35">
        <v>1.30818597373062</v>
      </c>
      <c r="G69" s="34">
        <v>1.4571</v>
      </c>
      <c r="H69" s="35">
        <v>19.2930949627822</v>
      </c>
      <c r="I69" s="34">
        <v>3.317864</v>
      </c>
      <c r="J69" s="35">
        <v>43.9310035176697</v>
      </c>
      <c r="K69" s="34">
        <v>0</v>
      </c>
      <c r="L69" s="40">
        <v>0</v>
      </c>
      <c r="M69" s="41">
        <v>0.20605</v>
      </c>
      <c r="N69" s="42">
        <v>2.72825627416188</v>
      </c>
      <c r="O69" s="41">
        <v>0.0851</v>
      </c>
      <c r="P69" s="42">
        <v>1.12678771623963</v>
      </c>
      <c r="Q69" s="41">
        <v>0.12095</v>
      </c>
      <c r="R69" s="42">
        <v>1.60146855792225</v>
      </c>
      <c r="S69" s="41">
        <v>2.472629</v>
      </c>
      <c r="T69" s="41">
        <v>32.7394592716555</v>
      </c>
      <c r="U69" s="41">
        <v>2.459013</v>
      </c>
      <c r="V69" s="41">
        <v>32.5591732370572</v>
      </c>
      <c r="W69" s="41">
        <v>0.013616</v>
      </c>
      <c r="X69" s="42">
        <v>0.180286034598341</v>
      </c>
      <c r="Y69" s="57">
        <v>142.035384615385</v>
      </c>
      <c r="Z69" s="57">
        <v>5.2</v>
      </c>
      <c r="AA69" s="57">
        <v>0.30376670716</v>
      </c>
      <c r="AB69" s="57">
        <v>5.59139784946</v>
      </c>
    </row>
    <row r="70" s="19" customFormat="1" ht="15" customHeight="1" spans="1:28">
      <c r="A70" s="33" t="s">
        <v>200</v>
      </c>
      <c r="B70" s="34">
        <v>7.587171</v>
      </c>
      <c r="C70" s="34">
        <v>3.956537</v>
      </c>
      <c r="D70" s="35">
        <v>52.1477240990087</v>
      </c>
      <c r="E70" s="34">
        <v>0.0161</v>
      </c>
      <c r="F70" s="35">
        <v>0.212200304962153</v>
      </c>
      <c r="G70" s="34">
        <v>1.9494</v>
      </c>
      <c r="H70" s="35">
        <v>25.6933710865354</v>
      </c>
      <c r="I70" s="34">
        <v>1.991037</v>
      </c>
      <c r="J70" s="35">
        <v>26.2421527075111</v>
      </c>
      <c r="K70" s="34">
        <v>0</v>
      </c>
      <c r="L70" s="40">
        <v>0</v>
      </c>
      <c r="M70" s="41">
        <v>0.1112</v>
      </c>
      <c r="N70" s="42">
        <v>1.46563191998704</v>
      </c>
      <c r="O70" s="41">
        <v>0.07828</v>
      </c>
      <c r="P70" s="42">
        <v>1.03174160698368</v>
      </c>
      <c r="Q70" s="41">
        <v>0.03292</v>
      </c>
      <c r="R70" s="42">
        <v>0.433890313003358</v>
      </c>
      <c r="S70" s="41">
        <v>3.519434</v>
      </c>
      <c r="T70" s="41">
        <v>46.3866439810042</v>
      </c>
      <c r="U70" s="41">
        <v>3.487058</v>
      </c>
      <c r="V70" s="41">
        <v>45.9599236658828</v>
      </c>
      <c r="W70" s="41">
        <v>0.032376</v>
      </c>
      <c r="X70" s="42">
        <v>0.426720315121407</v>
      </c>
      <c r="Y70" s="57">
        <v>76.20875</v>
      </c>
      <c r="Z70" s="57">
        <v>8</v>
      </c>
      <c r="AA70" s="57">
        <v>0.0756429652</v>
      </c>
      <c r="AB70" s="57">
        <v>1.29032258064</v>
      </c>
    </row>
    <row r="71" s="19" customFormat="1" ht="15" customHeight="1" spans="1:28">
      <c r="A71" s="33" t="s">
        <v>201</v>
      </c>
      <c r="B71" s="34">
        <v>6.717628</v>
      </c>
      <c r="C71" s="34">
        <v>3.687373</v>
      </c>
      <c r="D71" s="35">
        <v>54.8909972389064</v>
      </c>
      <c r="E71" s="34">
        <v>0.0189</v>
      </c>
      <c r="F71" s="35">
        <v>0.281349309607498</v>
      </c>
      <c r="G71" s="34">
        <v>1.55845</v>
      </c>
      <c r="H71" s="35">
        <v>23.1994090771326</v>
      </c>
      <c r="I71" s="34">
        <v>2.110023</v>
      </c>
      <c r="J71" s="35">
        <v>31.4102388521663</v>
      </c>
      <c r="K71" s="34">
        <v>0</v>
      </c>
      <c r="L71" s="40">
        <v>0</v>
      </c>
      <c r="M71" s="41">
        <v>0.04401</v>
      </c>
      <c r="N71" s="42">
        <v>0.655141963800318</v>
      </c>
      <c r="O71" s="41">
        <v>0.01035</v>
      </c>
      <c r="P71" s="42">
        <v>0.154072240975535</v>
      </c>
      <c r="Q71" s="41">
        <v>0.03366</v>
      </c>
      <c r="R71" s="42">
        <v>0.501069722824783</v>
      </c>
      <c r="S71" s="41">
        <v>2.986245</v>
      </c>
      <c r="T71" s="41">
        <v>44.4538607972933</v>
      </c>
      <c r="U71" s="41">
        <v>2.958946</v>
      </c>
      <c r="V71" s="41">
        <v>44.0474822362894</v>
      </c>
      <c r="W71" s="41">
        <v>0.027299</v>
      </c>
      <c r="X71" s="42">
        <v>0.406378561003973</v>
      </c>
      <c r="Y71" s="57">
        <v>164.285714285714</v>
      </c>
      <c r="Z71" s="57">
        <v>7</v>
      </c>
      <c r="AA71" s="57">
        <v>0.05197505197</v>
      </c>
      <c r="AB71" s="57">
        <v>1.50537634408</v>
      </c>
    </row>
    <row r="72" s="19" customFormat="1" ht="15" customHeight="1" spans="1:28">
      <c r="A72" s="33" t="s">
        <v>202</v>
      </c>
      <c r="B72" s="34">
        <v>8.463364</v>
      </c>
      <c r="C72" s="34">
        <v>3.922994</v>
      </c>
      <c r="D72" s="35">
        <v>46.3526559888007</v>
      </c>
      <c r="E72" s="34">
        <v>0</v>
      </c>
      <c r="F72" s="35">
        <v>0</v>
      </c>
      <c r="G72" s="34">
        <v>2.1044</v>
      </c>
      <c r="H72" s="35">
        <v>24.8648173468611</v>
      </c>
      <c r="I72" s="34">
        <v>1.818594</v>
      </c>
      <c r="J72" s="35">
        <v>21.4878386419395</v>
      </c>
      <c r="K72" s="34">
        <v>0</v>
      </c>
      <c r="L72" s="40">
        <v>0</v>
      </c>
      <c r="M72" s="41">
        <v>0.15174</v>
      </c>
      <c r="N72" s="42">
        <v>1.79290409818129</v>
      </c>
      <c r="O72" s="41">
        <v>0.0552</v>
      </c>
      <c r="P72" s="42">
        <v>0.652222922232814</v>
      </c>
      <c r="Q72" s="41">
        <v>0.09654</v>
      </c>
      <c r="R72" s="42">
        <v>1.14068117594848</v>
      </c>
      <c r="S72" s="41">
        <v>4.38863</v>
      </c>
      <c r="T72" s="41">
        <v>51.854439913018</v>
      </c>
      <c r="U72" s="41">
        <v>4.371079</v>
      </c>
      <c r="V72" s="41">
        <v>51.6470637443929</v>
      </c>
      <c r="W72" s="41">
        <v>0.017551</v>
      </c>
      <c r="X72" s="42">
        <v>0.207376168625147</v>
      </c>
      <c r="Y72" s="57">
        <v>0</v>
      </c>
      <c r="Z72" s="57">
        <v>0</v>
      </c>
      <c r="AA72" s="57">
        <v>0</v>
      </c>
      <c r="AB72" s="57">
        <v>0</v>
      </c>
    </row>
    <row r="73" s="19" customFormat="1" ht="15" customHeight="1" spans="1:28">
      <c r="A73" s="33" t="s">
        <v>203</v>
      </c>
      <c r="B73" s="34">
        <v>11.599289</v>
      </c>
      <c r="C73" s="34">
        <v>4.531088</v>
      </c>
      <c r="D73" s="35">
        <v>39.0634977712858</v>
      </c>
      <c r="E73" s="34">
        <v>0.0138</v>
      </c>
      <c r="F73" s="35">
        <v>0.118972809454097</v>
      </c>
      <c r="G73" s="34">
        <v>2.5943</v>
      </c>
      <c r="H73" s="35">
        <v>22.3660260555625</v>
      </c>
      <c r="I73" s="34">
        <v>1.922988</v>
      </c>
      <c r="J73" s="35">
        <v>16.5784989062692</v>
      </c>
      <c r="K73" s="34">
        <v>0</v>
      </c>
      <c r="L73" s="40">
        <v>0</v>
      </c>
      <c r="M73" s="41">
        <v>0.19806</v>
      </c>
      <c r="N73" s="42">
        <v>1.70751845220858</v>
      </c>
      <c r="O73" s="41">
        <v>0.10984</v>
      </c>
      <c r="P73" s="42">
        <v>0.946954593509999</v>
      </c>
      <c r="Q73" s="41">
        <v>0.08822</v>
      </c>
      <c r="R73" s="42">
        <v>0.760563858698581</v>
      </c>
      <c r="S73" s="41">
        <v>6.870141</v>
      </c>
      <c r="T73" s="41">
        <v>59.2289837765056</v>
      </c>
      <c r="U73" s="41">
        <v>6.824673</v>
      </c>
      <c r="V73" s="41">
        <v>58.8369942330086</v>
      </c>
      <c r="W73" s="41">
        <v>0.045468</v>
      </c>
      <c r="X73" s="42">
        <v>0.391989543497019</v>
      </c>
      <c r="Y73" s="57">
        <v>132.603333333333</v>
      </c>
      <c r="Z73" s="57">
        <v>3</v>
      </c>
      <c r="AA73" s="57">
        <v>0.09596928982</v>
      </c>
      <c r="AB73" s="57">
        <v>0.77419354838</v>
      </c>
    </row>
    <row r="74" s="19" customFormat="1" ht="15" customHeight="1" spans="1:28">
      <c r="A74" s="33" t="s">
        <v>204</v>
      </c>
      <c r="B74" s="34">
        <v>47.15474</v>
      </c>
      <c r="C74" s="34">
        <v>6.6987</v>
      </c>
      <c r="D74" s="35">
        <v>14.2057829181117</v>
      </c>
      <c r="E74" s="34">
        <v>0</v>
      </c>
      <c r="F74" s="35">
        <v>0</v>
      </c>
      <c r="G74" s="34">
        <v>3.493</v>
      </c>
      <c r="H74" s="35">
        <v>7.40752679370091</v>
      </c>
      <c r="I74" s="34">
        <v>3.2057</v>
      </c>
      <c r="J74" s="35">
        <v>6.79825612441082</v>
      </c>
      <c r="K74" s="34">
        <v>0</v>
      </c>
      <c r="L74" s="40">
        <v>0</v>
      </c>
      <c r="M74" s="41">
        <v>0.01226</v>
      </c>
      <c r="N74" s="42">
        <v>0.02599950715453</v>
      </c>
      <c r="O74" s="41">
        <v>0.00048</v>
      </c>
      <c r="P74" s="42">
        <v>0.00101792523932907</v>
      </c>
      <c r="Q74" s="41">
        <v>0.01178</v>
      </c>
      <c r="R74" s="42">
        <v>0.0249815819152009</v>
      </c>
      <c r="S74" s="41">
        <v>40.44378</v>
      </c>
      <c r="T74" s="41">
        <v>85.7682175747337</v>
      </c>
      <c r="U74" s="41">
        <v>40.36293</v>
      </c>
      <c r="V74" s="41">
        <v>85.5967607922342</v>
      </c>
      <c r="W74" s="41">
        <v>0.08085</v>
      </c>
      <c r="X74" s="42">
        <v>0.17145678249949</v>
      </c>
      <c r="Y74" s="57">
        <v>0</v>
      </c>
      <c r="Z74" s="57">
        <v>0</v>
      </c>
      <c r="AA74" s="57">
        <v>0</v>
      </c>
      <c r="AB74" s="57">
        <v>0</v>
      </c>
    </row>
    <row r="75" s="19" customFormat="1" ht="15" customHeight="1" spans="1:28">
      <c r="A75" s="33" t="s">
        <v>205</v>
      </c>
      <c r="B75" s="34">
        <v>41.135355</v>
      </c>
      <c r="C75" s="34">
        <v>11.230933</v>
      </c>
      <c r="D75" s="35">
        <v>27.3023850164901</v>
      </c>
      <c r="E75" s="34">
        <v>0</v>
      </c>
      <c r="F75" s="35">
        <v>0</v>
      </c>
      <c r="G75" s="34">
        <v>4.947</v>
      </c>
      <c r="H75" s="35">
        <v>12.0261512268461</v>
      </c>
      <c r="I75" s="34">
        <v>6.283933</v>
      </c>
      <c r="J75" s="35">
        <v>15.276233789644</v>
      </c>
      <c r="K75" s="34">
        <v>0</v>
      </c>
      <c r="L75" s="40">
        <v>0</v>
      </c>
      <c r="M75" s="41">
        <v>0.13393</v>
      </c>
      <c r="N75" s="42">
        <v>0.325583673703557</v>
      </c>
      <c r="O75" s="41">
        <v>0.07584</v>
      </c>
      <c r="P75" s="42">
        <v>0.184366951494645</v>
      </c>
      <c r="Q75" s="41">
        <v>0.05809</v>
      </c>
      <c r="R75" s="42">
        <v>0.141216722208913</v>
      </c>
      <c r="S75" s="41">
        <v>29.770492</v>
      </c>
      <c r="T75" s="41">
        <v>72.3720313098064</v>
      </c>
      <c r="U75" s="41">
        <v>29.687602</v>
      </c>
      <c r="V75" s="41">
        <v>72.1705258165391</v>
      </c>
      <c r="W75" s="41">
        <v>0.08289</v>
      </c>
      <c r="X75" s="42">
        <v>0.201505493267288</v>
      </c>
      <c r="Y75" s="57">
        <v>0</v>
      </c>
      <c r="Z75" s="57">
        <v>0</v>
      </c>
      <c r="AA75" s="57">
        <v>0</v>
      </c>
      <c r="AB75" s="57">
        <v>0</v>
      </c>
    </row>
    <row r="76" s="19" customFormat="1" ht="15" customHeight="1" spans="1:28">
      <c r="A76" s="33" t="s">
        <v>206</v>
      </c>
      <c r="B76" s="34">
        <v>15.054521</v>
      </c>
      <c r="C76" s="34">
        <v>6.68407</v>
      </c>
      <c r="D76" s="35">
        <v>44.3990878221898</v>
      </c>
      <c r="E76" s="34">
        <v>0.4769</v>
      </c>
      <c r="F76" s="35">
        <v>3.16781915545503</v>
      </c>
      <c r="G76" s="34">
        <v>4.34239</v>
      </c>
      <c r="H76" s="35">
        <v>28.844424874096</v>
      </c>
      <c r="I76" s="34">
        <v>1.86478</v>
      </c>
      <c r="J76" s="35">
        <v>12.3868437926388</v>
      </c>
      <c r="K76" s="34">
        <v>0</v>
      </c>
      <c r="L76" s="40">
        <v>0</v>
      </c>
      <c r="M76" s="41">
        <v>0.20238</v>
      </c>
      <c r="N76" s="42">
        <v>1.344313777901</v>
      </c>
      <c r="O76" s="41">
        <v>0.05116</v>
      </c>
      <c r="P76" s="42">
        <v>0.339831469895322</v>
      </c>
      <c r="Q76" s="41">
        <v>0.15122</v>
      </c>
      <c r="R76" s="42">
        <v>1.00448230800568</v>
      </c>
      <c r="S76" s="41">
        <v>8.168071</v>
      </c>
      <c r="T76" s="41">
        <v>54.2565983999092</v>
      </c>
      <c r="U76" s="41">
        <v>8.122911</v>
      </c>
      <c r="V76" s="41">
        <v>53.9566220672182</v>
      </c>
      <c r="W76" s="41">
        <v>0.04516</v>
      </c>
      <c r="X76" s="42">
        <v>0.299976332691024</v>
      </c>
      <c r="Y76" s="57">
        <v>129.412039473684</v>
      </c>
      <c r="Z76" s="57">
        <v>5.4285714285714</v>
      </c>
      <c r="AA76" s="57">
        <v>1.0108303249</v>
      </c>
      <c r="AB76" s="57">
        <v>24.51612903225</v>
      </c>
    </row>
    <row r="77" s="19" customFormat="1" ht="15" customHeight="1" spans="1:28">
      <c r="A77" s="33" t="s">
        <v>207</v>
      </c>
      <c r="B77" s="34">
        <v>6.09061</v>
      </c>
      <c r="C77" s="34">
        <v>2.66965</v>
      </c>
      <c r="D77" s="35">
        <v>43.8322269854744</v>
      </c>
      <c r="E77" s="34">
        <v>0.2295</v>
      </c>
      <c r="F77" s="35">
        <v>3.76809547812124</v>
      </c>
      <c r="G77" s="34">
        <v>1.93203</v>
      </c>
      <c r="H77" s="35">
        <v>31.7214531877759</v>
      </c>
      <c r="I77" s="34">
        <v>0.50812</v>
      </c>
      <c r="J77" s="35">
        <v>8.34267831957719</v>
      </c>
      <c r="K77" s="34">
        <v>0</v>
      </c>
      <c r="L77" s="40">
        <v>0</v>
      </c>
      <c r="M77" s="41">
        <v>0.21166</v>
      </c>
      <c r="N77" s="42">
        <v>3.47518557254528</v>
      </c>
      <c r="O77" s="41">
        <v>0.13812</v>
      </c>
      <c r="P77" s="42">
        <v>2.26775314787846</v>
      </c>
      <c r="Q77" s="41">
        <v>0.07354</v>
      </c>
      <c r="R77" s="42">
        <v>1.20743242466682</v>
      </c>
      <c r="S77" s="41">
        <v>3.2093</v>
      </c>
      <c r="T77" s="41">
        <v>52.6925874419804</v>
      </c>
      <c r="U77" s="41">
        <v>3.13261</v>
      </c>
      <c r="V77" s="41">
        <v>51.4334360597707</v>
      </c>
      <c r="W77" s="41">
        <v>0.07669</v>
      </c>
      <c r="X77" s="42">
        <v>1.25915138220966</v>
      </c>
      <c r="Y77" s="57">
        <v>106.482195121951</v>
      </c>
      <c r="Z77" s="57">
        <v>6.3076923076923</v>
      </c>
      <c r="AA77" s="57">
        <v>1.03011093502</v>
      </c>
      <c r="AB77" s="57">
        <v>29.39068100358</v>
      </c>
    </row>
    <row r="78" s="19" customFormat="1" ht="15" customHeight="1" spans="1:28">
      <c r="A78" s="33" t="s">
        <v>208</v>
      </c>
      <c r="B78" s="34">
        <v>11.774399</v>
      </c>
      <c r="C78" s="34">
        <v>4.51473</v>
      </c>
      <c r="D78" s="35">
        <v>38.3436131219946</v>
      </c>
      <c r="E78" s="34">
        <v>0.1719</v>
      </c>
      <c r="F78" s="35">
        <v>1.45994712766231</v>
      </c>
      <c r="G78" s="34">
        <v>3.2277</v>
      </c>
      <c r="H78" s="35">
        <v>27.4128641300503</v>
      </c>
      <c r="I78" s="34">
        <v>1.11513</v>
      </c>
      <c r="J78" s="35">
        <v>9.47080186428199</v>
      </c>
      <c r="K78" s="34">
        <v>0</v>
      </c>
      <c r="L78" s="40">
        <v>0</v>
      </c>
      <c r="M78" s="41">
        <v>0.36318</v>
      </c>
      <c r="N78" s="42">
        <v>3.08448864353926</v>
      </c>
      <c r="O78" s="41">
        <v>0.20757</v>
      </c>
      <c r="P78" s="42">
        <v>1.76289252640411</v>
      </c>
      <c r="Q78" s="41">
        <v>0.15561</v>
      </c>
      <c r="R78" s="42">
        <v>1.32159611713515</v>
      </c>
      <c r="S78" s="41">
        <v>6.896489</v>
      </c>
      <c r="T78" s="41">
        <v>58.5718982344662</v>
      </c>
      <c r="U78" s="41">
        <v>6.842698</v>
      </c>
      <c r="V78" s="41">
        <v>58.1150511376419</v>
      </c>
      <c r="W78" s="41">
        <v>0.053791</v>
      </c>
      <c r="X78" s="42">
        <v>0.45684709682422</v>
      </c>
      <c r="Y78" s="57">
        <v>240.089347826087</v>
      </c>
      <c r="Z78" s="57">
        <v>5.1111111111111</v>
      </c>
      <c r="AA78" s="57">
        <v>0.37359900373</v>
      </c>
      <c r="AB78" s="57">
        <v>9.89247311827</v>
      </c>
    </row>
    <row r="79" s="19" customFormat="1" ht="15" customHeight="1" spans="1:28">
      <c r="A79" s="33" t="s">
        <v>209</v>
      </c>
      <c r="B79" s="34">
        <v>19.386933</v>
      </c>
      <c r="C79" s="34">
        <v>7.988565</v>
      </c>
      <c r="D79" s="35">
        <v>41.2059246297493</v>
      </c>
      <c r="E79" s="34">
        <v>1.1337</v>
      </c>
      <c r="F79" s="35">
        <v>5.84775322636128</v>
      </c>
      <c r="G79" s="34">
        <v>4.49925</v>
      </c>
      <c r="H79" s="35">
        <v>23.2076419720437</v>
      </c>
      <c r="I79" s="34">
        <v>2.355615</v>
      </c>
      <c r="J79" s="35">
        <v>12.1505294313443</v>
      </c>
      <c r="K79" s="34">
        <v>0</v>
      </c>
      <c r="L79" s="40">
        <v>0</v>
      </c>
      <c r="M79" s="41">
        <v>0.98048</v>
      </c>
      <c r="N79" s="42">
        <v>5.05742708245807</v>
      </c>
      <c r="O79" s="41">
        <v>0.36972</v>
      </c>
      <c r="P79" s="42">
        <v>1.90705770737434</v>
      </c>
      <c r="Q79" s="41">
        <v>0.61076</v>
      </c>
      <c r="R79" s="42">
        <v>3.15036937508372</v>
      </c>
      <c r="S79" s="41">
        <v>10.417888</v>
      </c>
      <c r="T79" s="41">
        <v>53.7366482877926</v>
      </c>
      <c r="U79" s="41">
        <v>10.319899</v>
      </c>
      <c r="V79" s="41">
        <v>53.2312099082408</v>
      </c>
      <c r="W79" s="41">
        <v>0.097989</v>
      </c>
      <c r="X79" s="42">
        <v>0.505438379551835</v>
      </c>
      <c r="Y79" s="57">
        <v>177.864207920792</v>
      </c>
      <c r="Z79" s="57">
        <v>4.9268292682926</v>
      </c>
      <c r="AA79" s="57">
        <v>1.30739795918</v>
      </c>
      <c r="AB79" s="57">
        <v>54.30107526881</v>
      </c>
    </row>
    <row r="80" s="19" customFormat="1" ht="15" customHeight="1" spans="1:28">
      <c r="A80" s="33" t="s">
        <v>210</v>
      </c>
      <c r="B80" s="34">
        <v>4.770965</v>
      </c>
      <c r="C80" s="34">
        <v>2.09085</v>
      </c>
      <c r="D80" s="35">
        <v>43.8244673771449</v>
      </c>
      <c r="E80" s="34">
        <v>0</v>
      </c>
      <c r="F80" s="35">
        <v>0</v>
      </c>
      <c r="G80" s="34">
        <v>1.4556</v>
      </c>
      <c r="H80" s="35">
        <v>30.5095510027846</v>
      </c>
      <c r="I80" s="34">
        <v>0.63525</v>
      </c>
      <c r="J80" s="35">
        <v>13.3149163743603</v>
      </c>
      <c r="K80" s="34">
        <v>0</v>
      </c>
      <c r="L80" s="40">
        <v>0</v>
      </c>
      <c r="M80" s="41">
        <v>0.04723</v>
      </c>
      <c r="N80" s="42">
        <v>0.989946478333</v>
      </c>
      <c r="O80" s="41">
        <v>0.03925</v>
      </c>
      <c r="P80" s="42">
        <v>0.822684718919548</v>
      </c>
      <c r="Q80" s="41">
        <v>0.00798</v>
      </c>
      <c r="R80" s="42">
        <v>0.167261759413452</v>
      </c>
      <c r="S80" s="41">
        <v>2.632885</v>
      </c>
      <c r="T80" s="41">
        <v>55.1855861445221</v>
      </c>
      <c r="U80" s="41">
        <v>2.609967</v>
      </c>
      <c r="V80" s="41">
        <v>54.705222109154</v>
      </c>
      <c r="W80" s="41">
        <v>0.022918</v>
      </c>
      <c r="X80" s="42">
        <v>0.480364035368107</v>
      </c>
      <c r="Y80" s="57">
        <v>0</v>
      </c>
      <c r="Z80" s="57">
        <v>0</v>
      </c>
      <c r="AA80" s="57">
        <v>0</v>
      </c>
      <c r="AB80" s="57">
        <v>0</v>
      </c>
    </row>
    <row r="81" s="19" customFormat="1" ht="15" customHeight="1" spans="1:28">
      <c r="A81" s="33" t="s">
        <v>211</v>
      </c>
      <c r="B81" s="34">
        <v>9.256453</v>
      </c>
      <c r="C81" s="34">
        <v>4.73335</v>
      </c>
      <c r="D81" s="35">
        <v>51.1356779967445</v>
      </c>
      <c r="E81" s="34">
        <v>0.2133</v>
      </c>
      <c r="F81" s="35">
        <v>2.30433838966178</v>
      </c>
      <c r="G81" s="34">
        <v>2.43109</v>
      </c>
      <c r="H81" s="35">
        <v>26.2637319068114</v>
      </c>
      <c r="I81" s="34">
        <v>2.08896</v>
      </c>
      <c r="J81" s="35">
        <v>22.5676077002714</v>
      </c>
      <c r="K81" s="34">
        <v>0</v>
      </c>
      <c r="L81" s="40">
        <v>0</v>
      </c>
      <c r="M81" s="41">
        <v>0.2263</v>
      </c>
      <c r="N81" s="42">
        <v>2.44478095443255</v>
      </c>
      <c r="O81" s="41">
        <v>0.12009</v>
      </c>
      <c r="P81" s="42">
        <v>1.29736520025543</v>
      </c>
      <c r="Q81" s="41">
        <v>0.10621</v>
      </c>
      <c r="R81" s="42">
        <v>1.14741575417711</v>
      </c>
      <c r="S81" s="41">
        <v>4.296803</v>
      </c>
      <c r="T81" s="41">
        <v>46.4195410488229</v>
      </c>
      <c r="U81" s="41">
        <v>4.271175</v>
      </c>
      <c r="V81" s="41">
        <v>46.1426747372887</v>
      </c>
      <c r="W81" s="41">
        <v>0.025628</v>
      </c>
      <c r="X81" s="42">
        <v>0.276866311534235</v>
      </c>
      <c r="Y81" s="57">
        <v>137.032878787879</v>
      </c>
      <c r="Z81" s="57">
        <v>5.5</v>
      </c>
      <c r="AA81" s="57">
        <v>-0.12431368486</v>
      </c>
      <c r="AB81" s="57">
        <v>14.19354838709</v>
      </c>
    </row>
    <row r="82" s="19" customFormat="1" ht="15" customHeight="1" spans="1:28">
      <c r="A82" s="33" t="s">
        <v>212</v>
      </c>
      <c r="B82" s="34">
        <v>14.310588</v>
      </c>
      <c r="C82" s="34">
        <v>6.259595</v>
      </c>
      <c r="D82" s="35">
        <v>43.7410049118876</v>
      </c>
      <c r="E82" s="34">
        <v>0.7182</v>
      </c>
      <c r="F82" s="35">
        <v>5.01866170698227</v>
      </c>
      <c r="G82" s="34">
        <v>3.30524</v>
      </c>
      <c r="H82" s="35">
        <v>23.0964653583766</v>
      </c>
      <c r="I82" s="34">
        <v>2.236155</v>
      </c>
      <c r="J82" s="35">
        <v>15.6258778465287</v>
      </c>
      <c r="K82" s="34">
        <v>0</v>
      </c>
      <c r="L82" s="40">
        <v>0</v>
      </c>
      <c r="M82" s="41">
        <v>0.8304</v>
      </c>
      <c r="N82" s="42">
        <v>5.80269657682829</v>
      </c>
      <c r="O82" s="41">
        <v>0.40157</v>
      </c>
      <c r="P82" s="42">
        <v>2.8061041237439</v>
      </c>
      <c r="Q82" s="41">
        <v>0.42883</v>
      </c>
      <c r="R82" s="42">
        <v>2.99659245308439</v>
      </c>
      <c r="S82" s="41">
        <v>7.220593</v>
      </c>
      <c r="T82" s="41">
        <v>50.4562985112841</v>
      </c>
      <c r="U82" s="41">
        <v>7.101761</v>
      </c>
      <c r="V82" s="41">
        <v>49.6259203325538</v>
      </c>
      <c r="W82" s="41">
        <v>0.118832</v>
      </c>
      <c r="X82" s="42">
        <v>0.830378178730322</v>
      </c>
      <c r="Y82" s="57">
        <v>149.871891891892</v>
      </c>
      <c r="Z82" s="57">
        <v>5.4814814814814</v>
      </c>
      <c r="AA82" s="57">
        <v>1.42255005268</v>
      </c>
      <c r="AB82" s="57">
        <v>23.87096774193</v>
      </c>
    </row>
    <row r="83" s="19" customFormat="1" ht="15" customHeight="1" spans="1:28">
      <c r="A83" s="33" t="s">
        <v>213</v>
      </c>
      <c r="B83" s="34">
        <v>4.124221</v>
      </c>
      <c r="C83" s="34">
        <v>1.48553</v>
      </c>
      <c r="D83" s="35">
        <v>36.0196507413158</v>
      </c>
      <c r="E83" s="34">
        <v>0.0216</v>
      </c>
      <c r="F83" s="35">
        <v>0.523735270248612</v>
      </c>
      <c r="G83" s="34">
        <v>1.18509</v>
      </c>
      <c r="H83" s="35">
        <v>28.7348810842096</v>
      </c>
      <c r="I83" s="34">
        <v>0.27884</v>
      </c>
      <c r="J83" s="35">
        <v>6.76103438685754</v>
      </c>
      <c r="K83" s="34">
        <v>0</v>
      </c>
      <c r="L83" s="40">
        <v>0</v>
      </c>
      <c r="M83" s="41">
        <v>0.07637</v>
      </c>
      <c r="N83" s="42">
        <v>1.85174363837437</v>
      </c>
      <c r="O83" s="41">
        <v>0.02313</v>
      </c>
      <c r="P83" s="42">
        <v>0.560833185224555</v>
      </c>
      <c r="Q83" s="41">
        <v>0.05324</v>
      </c>
      <c r="R83" s="42">
        <v>1.29091045314982</v>
      </c>
      <c r="S83" s="41">
        <v>2.562321</v>
      </c>
      <c r="T83" s="41">
        <v>62.1286056203099</v>
      </c>
      <c r="U83" s="41">
        <v>2.550968</v>
      </c>
      <c r="V83" s="41">
        <v>61.8533293923871</v>
      </c>
      <c r="W83" s="41">
        <v>0.011353</v>
      </c>
      <c r="X83" s="42">
        <v>0.2752762279228</v>
      </c>
      <c r="Y83" s="57">
        <v>125.265</v>
      </c>
      <c r="Z83" s="57">
        <v>4</v>
      </c>
      <c r="AA83" s="57">
        <v>0.11441647597</v>
      </c>
      <c r="AB83" s="57">
        <v>1.29032258064</v>
      </c>
    </row>
    <row r="84" s="19" customFormat="1" ht="15" customHeight="1" spans="1:28">
      <c r="A84" s="33" t="s">
        <v>214</v>
      </c>
      <c r="B84" s="34">
        <v>9.570063</v>
      </c>
      <c r="C84" s="34">
        <v>4.346395</v>
      </c>
      <c r="D84" s="35">
        <v>45.4165766724838</v>
      </c>
      <c r="E84" s="34">
        <v>0.155</v>
      </c>
      <c r="F84" s="35">
        <v>1.6196340609252</v>
      </c>
      <c r="G84" s="34">
        <v>3.36574</v>
      </c>
      <c r="H84" s="35">
        <v>35.1694654465702</v>
      </c>
      <c r="I84" s="34">
        <v>0.825655</v>
      </c>
      <c r="J84" s="35">
        <v>8.62747716498836</v>
      </c>
      <c r="K84" s="34">
        <v>0</v>
      </c>
      <c r="L84" s="40">
        <v>0</v>
      </c>
      <c r="M84" s="41">
        <v>0.2177</v>
      </c>
      <c r="N84" s="42">
        <v>2.27480216169946</v>
      </c>
      <c r="O84" s="41">
        <v>0.10605</v>
      </c>
      <c r="P84" s="42">
        <v>1.10814317523302</v>
      </c>
      <c r="Q84" s="41">
        <v>0.11165</v>
      </c>
      <c r="R84" s="42">
        <v>1.16665898646644</v>
      </c>
      <c r="S84" s="41">
        <v>5.005968</v>
      </c>
      <c r="T84" s="41">
        <v>52.3086211658168</v>
      </c>
      <c r="U84" s="41">
        <v>4.968836</v>
      </c>
      <c r="V84" s="41">
        <v>51.9206195403311</v>
      </c>
      <c r="W84" s="41">
        <v>0.037132</v>
      </c>
      <c r="X84" s="42">
        <v>0.388001625485642</v>
      </c>
      <c r="Y84" s="57">
        <v>93.9137037037037</v>
      </c>
      <c r="Z84" s="57">
        <v>6</v>
      </c>
      <c r="AA84" s="57">
        <v>0.31042128603</v>
      </c>
      <c r="AB84" s="57">
        <v>5.8064516129</v>
      </c>
    </row>
    <row r="85" s="19" customFormat="1" ht="15" customHeight="1" spans="1:28">
      <c r="A85" s="33" t="s">
        <v>215</v>
      </c>
      <c r="B85" s="34">
        <v>42.367792</v>
      </c>
      <c r="C85" s="34">
        <v>20.59895</v>
      </c>
      <c r="D85" s="35">
        <v>48.6193616131801</v>
      </c>
      <c r="E85" s="34">
        <v>2.4732</v>
      </c>
      <c r="F85" s="35">
        <v>5.83745312949044</v>
      </c>
      <c r="G85" s="34">
        <v>8.42576</v>
      </c>
      <c r="H85" s="35">
        <v>19.8871822255925</v>
      </c>
      <c r="I85" s="34">
        <v>9.69999</v>
      </c>
      <c r="J85" s="35">
        <v>22.8947262580972</v>
      </c>
      <c r="K85" s="34">
        <v>0</v>
      </c>
      <c r="L85" s="40">
        <v>0</v>
      </c>
      <c r="M85" s="41">
        <v>2.21242</v>
      </c>
      <c r="N85" s="42">
        <v>5.22193840075499</v>
      </c>
      <c r="O85" s="41">
        <v>1.38632</v>
      </c>
      <c r="P85" s="42">
        <v>3.27210820899045</v>
      </c>
      <c r="Q85" s="41">
        <v>0.8261</v>
      </c>
      <c r="R85" s="42">
        <v>1.94983019176454</v>
      </c>
      <c r="S85" s="41">
        <v>19.556422</v>
      </c>
      <c r="T85" s="41">
        <v>46.1586999860649</v>
      </c>
      <c r="U85" s="41">
        <v>19.330274</v>
      </c>
      <c r="V85" s="41">
        <v>45.6249265951834</v>
      </c>
      <c r="W85" s="41">
        <v>0.226148</v>
      </c>
      <c r="X85" s="42">
        <v>0.533773390881451</v>
      </c>
      <c r="Y85" s="57">
        <v>149.370966666667</v>
      </c>
      <c r="Z85" s="57">
        <v>6.060606060606</v>
      </c>
      <c r="AA85" s="57">
        <v>2.27690892364</v>
      </c>
      <c r="AB85" s="57">
        <v>64.51612903225</v>
      </c>
    </row>
    <row r="86" s="19" customFormat="1" ht="15" customHeight="1" spans="1:28">
      <c r="A86" s="33" t="s">
        <v>216</v>
      </c>
      <c r="B86" s="34">
        <v>7.297886</v>
      </c>
      <c r="C86" s="34">
        <v>3.06563</v>
      </c>
      <c r="D86" s="35">
        <v>42.0070963015865</v>
      </c>
      <c r="E86" s="34">
        <v>0.2014</v>
      </c>
      <c r="F86" s="35">
        <v>2.75970328941833</v>
      </c>
      <c r="G86" s="34">
        <v>2.0353</v>
      </c>
      <c r="H86" s="35">
        <v>27.8888982371059</v>
      </c>
      <c r="I86" s="34">
        <v>0.82893</v>
      </c>
      <c r="J86" s="35">
        <v>11.3584947750623</v>
      </c>
      <c r="K86" s="34">
        <v>0</v>
      </c>
      <c r="L86" s="40">
        <v>0</v>
      </c>
      <c r="M86" s="41">
        <v>0.15619</v>
      </c>
      <c r="N86" s="42">
        <v>2.14020882211643</v>
      </c>
      <c r="O86" s="41">
        <v>0.0414</v>
      </c>
      <c r="P86" s="42">
        <v>0.567287567934057</v>
      </c>
      <c r="Q86" s="41">
        <v>0.11479</v>
      </c>
      <c r="R86" s="42">
        <v>1.57292125418238</v>
      </c>
      <c r="S86" s="41">
        <v>4.076066</v>
      </c>
      <c r="T86" s="41">
        <v>55.8526948762971</v>
      </c>
      <c r="U86" s="41">
        <v>4.017086</v>
      </c>
      <c r="V86" s="41">
        <v>55.0445156309649</v>
      </c>
      <c r="W86" s="41">
        <v>0.05898</v>
      </c>
      <c r="X86" s="42">
        <v>0.808179245332141</v>
      </c>
      <c r="Y86" s="57">
        <v>129.198867924528</v>
      </c>
      <c r="Z86" s="57">
        <v>5.3</v>
      </c>
      <c r="AA86" s="57">
        <v>0.60200668896</v>
      </c>
      <c r="AB86" s="57">
        <v>14.24731182795</v>
      </c>
    </row>
    <row r="87" s="19" customFormat="1" ht="15" customHeight="1" spans="1:28">
      <c r="A87" s="33" t="s">
        <v>217</v>
      </c>
      <c r="B87" s="34">
        <v>7.409127</v>
      </c>
      <c r="C87" s="34">
        <v>3.83544</v>
      </c>
      <c r="D87" s="35">
        <v>51.7664226838061</v>
      </c>
      <c r="E87" s="34">
        <v>0.5535</v>
      </c>
      <c r="F87" s="35">
        <v>7.47051575711956</v>
      </c>
      <c r="G87" s="34">
        <v>2.32491</v>
      </c>
      <c r="H87" s="35">
        <v>31.3790005219238</v>
      </c>
      <c r="I87" s="34">
        <v>0.95703</v>
      </c>
      <c r="J87" s="35">
        <v>12.9169064047627</v>
      </c>
      <c r="K87" s="34">
        <v>0</v>
      </c>
      <c r="L87" s="40">
        <v>0</v>
      </c>
      <c r="M87" s="41">
        <v>0.30645</v>
      </c>
      <c r="N87" s="42">
        <v>4.13611482162473</v>
      </c>
      <c r="O87" s="41">
        <v>0.1395</v>
      </c>
      <c r="P87" s="42">
        <v>1.88281291439599</v>
      </c>
      <c r="Q87" s="41">
        <v>0.16695</v>
      </c>
      <c r="R87" s="42">
        <v>2.25330190722875</v>
      </c>
      <c r="S87" s="41">
        <v>3.267237</v>
      </c>
      <c r="T87" s="41">
        <v>44.0974624945692</v>
      </c>
      <c r="U87" s="41">
        <v>3.221947</v>
      </c>
      <c r="V87" s="41">
        <v>43.4861893985621</v>
      </c>
      <c r="W87" s="41">
        <v>0.04529</v>
      </c>
      <c r="X87" s="42">
        <v>0.611273096007127</v>
      </c>
      <c r="Y87" s="57">
        <v>167.201981132075</v>
      </c>
      <c r="Z87" s="57">
        <v>4.4166666666666</v>
      </c>
      <c r="AA87" s="57">
        <v>1.74418604651</v>
      </c>
      <c r="AB87" s="57">
        <v>34.19354838709</v>
      </c>
    </row>
    <row r="88" s="19" customFormat="1" ht="15" customHeight="1" spans="1:28">
      <c r="A88" s="33" t="s">
        <v>218</v>
      </c>
      <c r="B88" s="34">
        <v>11.452397</v>
      </c>
      <c r="C88" s="34">
        <v>5.19744</v>
      </c>
      <c r="D88" s="35">
        <v>45.3829883822574</v>
      </c>
      <c r="E88" s="34">
        <v>0.3186</v>
      </c>
      <c r="F88" s="35">
        <v>2.78195036375354</v>
      </c>
      <c r="G88" s="34">
        <v>3.56324</v>
      </c>
      <c r="H88" s="35">
        <v>31.113486547838</v>
      </c>
      <c r="I88" s="34">
        <v>1.3156</v>
      </c>
      <c r="J88" s="35">
        <v>11.4875514706659</v>
      </c>
      <c r="K88" s="34">
        <v>0</v>
      </c>
      <c r="L88" s="40">
        <v>0</v>
      </c>
      <c r="M88" s="41">
        <v>0.56517</v>
      </c>
      <c r="N88" s="42">
        <v>4.93494942587128</v>
      </c>
      <c r="O88" s="41">
        <v>0.1477</v>
      </c>
      <c r="P88" s="42">
        <v>1.28968634251851</v>
      </c>
      <c r="Q88" s="41">
        <v>0.41747</v>
      </c>
      <c r="R88" s="42">
        <v>3.64526308335277</v>
      </c>
      <c r="S88" s="41">
        <v>5.689787</v>
      </c>
      <c r="T88" s="41">
        <v>49.6820621918713</v>
      </c>
      <c r="U88" s="41">
        <v>5.613036</v>
      </c>
      <c r="V88" s="41">
        <v>49.011888078976</v>
      </c>
      <c r="W88" s="41">
        <v>0.076751</v>
      </c>
      <c r="X88" s="42">
        <v>0.670174112895318</v>
      </c>
      <c r="Y88" s="57">
        <v>100.271268656716</v>
      </c>
      <c r="Z88" s="57">
        <v>6.090909090909</v>
      </c>
      <c r="AA88" s="57">
        <v>1.13168724279</v>
      </c>
      <c r="AB88" s="57">
        <v>28.81720430107</v>
      </c>
    </row>
    <row r="89" s="19" customFormat="1" ht="15" customHeight="1" spans="1:28">
      <c r="A89" s="33" t="s">
        <v>219</v>
      </c>
      <c r="B89" s="34">
        <v>53.248921</v>
      </c>
      <c r="C89" s="34">
        <v>9.69973</v>
      </c>
      <c r="D89" s="35">
        <v>18.2158245046881</v>
      </c>
      <c r="E89" s="34">
        <v>0.0775</v>
      </c>
      <c r="F89" s="35">
        <v>0.145542855225179</v>
      </c>
      <c r="G89" s="34">
        <v>5.9435</v>
      </c>
      <c r="H89" s="35">
        <v>11.1617285165271</v>
      </c>
      <c r="I89" s="34">
        <v>3.67873</v>
      </c>
      <c r="J89" s="35">
        <v>6.90855313293578</v>
      </c>
      <c r="K89" s="34">
        <v>0</v>
      </c>
      <c r="L89" s="40">
        <v>0</v>
      </c>
      <c r="M89" s="41">
        <v>0.203</v>
      </c>
      <c r="N89" s="42">
        <v>0.381228382073695</v>
      </c>
      <c r="O89" s="41">
        <v>0.11035</v>
      </c>
      <c r="P89" s="42">
        <v>0.2072342461174</v>
      </c>
      <c r="Q89" s="41">
        <v>0.09265</v>
      </c>
      <c r="R89" s="42">
        <v>0.173994135956295</v>
      </c>
      <c r="S89" s="41">
        <v>43.346191</v>
      </c>
      <c r="T89" s="41">
        <v>81.4029471132382</v>
      </c>
      <c r="U89" s="41">
        <v>43.256204</v>
      </c>
      <c r="V89" s="41">
        <v>81.2339540175847</v>
      </c>
      <c r="W89" s="41">
        <v>0.089987</v>
      </c>
      <c r="X89" s="42">
        <v>0.168993095653525</v>
      </c>
      <c r="Y89" s="57">
        <v>95.981935483871</v>
      </c>
      <c r="Z89" s="57">
        <v>5.1666666666666</v>
      </c>
      <c r="AA89" s="57">
        <v>0.12581253931</v>
      </c>
      <c r="AB89" s="57">
        <v>6.66666666666</v>
      </c>
    </row>
    <row r="90" s="19" customFormat="1" ht="15" customHeight="1" spans="1:28">
      <c r="A90" s="33" t="s">
        <v>220</v>
      </c>
      <c r="B90" s="34">
        <v>8.655588</v>
      </c>
      <c r="C90" s="34">
        <v>2.67315</v>
      </c>
      <c r="D90" s="35">
        <v>30.8835170990116</v>
      </c>
      <c r="E90" s="34">
        <v>0.216</v>
      </c>
      <c r="F90" s="35">
        <v>2.49549770622169</v>
      </c>
      <c r="G90" s="34">
        <v>1.9402</v>
      </c>
      <c r="H90" s="35">
        <v>22.4155770815339</v>
      </c>
      <c r="I90" s="34">
        <v>0.51695</v>
      </c>
      <c r="J90" s="35">
        <v>5.97244231125604</v>
      </c>
      <c r="K90" s="34">
        <v>0</v>
      </c>
      <c r="L90" s="40">
        <v>0</v>
      </c>
      <c r="M90" s="41">
        <v>0.6268</v>
      </c>
      <c r="N90" s="42">
        <v>7.24156464009146</v>
      </c>
      <c r="O90" s="41">
        <v>0.1278</v>
      </c>
      <c r="P90" s="42">
        <v>1.4765028095145</v>
      </c>
      <c r="Q90" s="41">
        <v>0.499</v>
      </c>
      <c r="R90" s="42">
        <v>5.76506183057696</v>
      </c>
      <c r="S90" s="41">
        <v>5.355638</v>
      </c>
      <c r="T90" s="41">
        <v>61.8749182608969</v>
      </c>
      <c r="U90" s="41">
        <v>5.302198</v>
      </c>
      <c r="V90" s="41">
        <v>61.2575136432094</v>
      </c>
      <c r="W90" s="41">
        <v>0.05344</v>
      </c>
      <c r="X90" s="42">
        <v>0.617404617687441</v>
      </c>
      <c r="Y90" s="57">
        <v>174.37275</v>
      </c>
      <c r="Z90" s="57">
        <v>3.076923076923</v>
      </c>
      <c r="AA90" s="57">
        <v>0.55853920515</v>
      </c>
      <c r="AB90" s="57">
        <v>8.60215053763</v>
      </c>
    </row>
    <row r="91" s="19" customFormat="1" ht="15" customHeight="1" spans="1:28">
      <c r="A91" s="33" t="s">
        <v>221</v>
      </c>
      <c r="B91" s="34">
        <v>39.941302</v>
      </c>
      <c r="C91" s="34">
        <v>12.13376</v>
      </c>
      <c r="D91" s="35">
        <v>30.3789796336634</v>
      </c>
      <c r="E91" s="34">
        <v>0.9883</v>
      </c>
      <c r="F91" s="35">
        <v>2.47438103044312</v>
      </c>
      <c r="G91" s="34">
        <v>6.51875</v>
      </c>
      <c r="H91" s="35">
        <v>16.3208249946384</v>
      </c>
      <c r="I91" s="34">
        <v>4.62671</v>
      </c>
      <c r="J91" s="35">
        <v>11.5837736085819</v>
      </c>
      <c r="K91" s="34">
        <v>0</v>
      </c>
      <c r="L91" s="40">
        <v>0</v>
      </c>
      <c r="M91" s="41">
        <v>1.25405</v>
      </c>
      <c r="N91" s="42">
        <v>3.13973240031084</v>
      </c>
      <c r="O91" s="41">
        <v>0.16065</v>
      </c>
      <c r="P91" s="42">
        <v>0.40221523074035</v>
      </c>
      <c r="Q91" s="41">
        <v>1.0934</v>
      </c>
      <c r="R91" s="42">
        <v>2.73751716957049</v>
      </c>
      <c r="S91" s="41">
        <v>26.553492</v>
      </c>
      <c r="T91" s="41">
        <v>66.4812879660257</v>
      </c>
      <c r="U91" s="41">
        <v>26.553492</v>
      </c>
      <c r="V91" s="41">
        <v>66.4812879660257</v>
      </c>
      <c r="W91" s="41">
        <v>0</v>
      </c>
      <c r="X91" s="42">
        <v>0</v>
      </c>
      <c r="Y91" s="57">
        <v>116.405519125683</v>
      </c>
      <c r="Z91" s="57">
        <v>5.5454545454545</v>
      </c>
      <c r="AA91" s="57">
        <v>1.12054329371</v>
      </c>
      <c r="AB91" s="57">
        <v>19.67741935483</v>
      </c>
    </row>
    <row r="92" s="19" customFormat="1" ht="15" customHeight="1" spans="1:28">
      <c r="A92" s="33" t="s">
        <v>222</v>
      </c>
      <c r="B92" s="34">
        <v>16.403972</v>
      </c>
      <c r="C92" s="34">
        <v>6.25605</v>
      </c>
      <c r="D92" s="35">
        <v>38.1374096468831</v>
      </c>
      <c r="E92" s="34">
        <v>0.5022</v>
      </c>
      <c r="F92" s="35">
        <v>3.06145365281043</v>
      </c>
      <c r="G92" s="34">
        <v>3.2275</v>
      </c>
      <c r="H92" s="35">
        <v>19.6751128324286</v>
      </c>
      <c r="I92" s="34">
        <v>2.52635</v>
      </c>
      <c r="J92" s="35">
        <v>15.400843161644</v>
      </c>
      <c r="K92" s="34">
        <v>0</v>
      </c>
      <c r="L92" s="40">
        <v>0</v>
      </c>
      <c r="M92" s="41">
        <v>1.15644</v>
      </c>
      <c r="N92" s="42">
        <v>7.04975599812045</v>
      </c>
      <c r="O92" s="41">
        <v>0.4089</v>
      </c>
      <c r="P92" s="42">
        <v>2.49268896581877</v>
      </c>
      <c r="Q92" s="41">
        <v>0.74754</v>
      </c>
      <c r="R92" s="42">
        <v>4.55706703230169</v>
      </c>
      <c r="S92" s="41">
        <v>8.991482</v>
      </c>
      <c r="T92" s="41">
        <v>54.8128343549965</v>
      </c>
      <c r="U92" s="41">
        <v>8.909935</v>
      </c>
      <c r="V92" s="41">
        <v>54.3157169495291</v>
      </c>
      <c r="W92" s="41">
        <v>0.081547</v>
      </c>
      <c r="X92" s="42">
        <v>0.497117405467408</v>
      </c>
      <c r="Y92" s="57">
        <v>177.020161290323</v>
      </c>
      <c r="Z92" s="57">
        <v>4.3255813953488</v>
      </c>
      <c r="AA92" s="57">
        <v>0.9656411408</v>
      </c>
      <c r="AB92" s="57">
        <v>15</v>
      </c>
    </row>
    <row r="93" s="19" customFormat="1" ht="15" customHeight="1" spans="1:28">
      <c r="A93" s="33" t="s">
        <v>223</v>
      </c>
      <c r="B93" s="34">
        <v>11.481186</v>
      </c>
      <c r="C93" s="34">
        <v>5.1793</v>
      </c>
      <c r="D93" s="35">
        <v>45.1111932164499</v>
      </c>
      <c r="E93" s="34">
        <v>0.4158</v>
      </c>
      <c r="F93" s="35">
        <v>3.62157707400612</v>
      </c>
      <c r="G93" s="34">
        <v>3.1259</v>
      </c>
      <c r="H93" s="35">
        <v>27.2262813266852</v>
      </c>
      <c r="I93" s="34">
        <v>1.6376</v>
      </c>
      <c r="J93" s="35">
        <v>14.2633348157586</v>
      </c>
      <c r="K93" s="34">
        <v>0</v>
      </c>
      <c r="L93" s="40">
        <v>0</v>
      </c>
      <c r="M93" s="41">
        <v>0.33233</v>
      </c>
      <c r="N93" s="42">
        <v>2.8945615897173</v>
      </c>
      <c r="O93" s="41">
        <v>0.04872</v>
      </c>
      <c r="P93" s="42">
        <v>0.42434640463102</v>
      </c>
      <c r="Q93" s="41">
        <v>0.28361</v>
      </c>
      <c r="R93" s="42">
        <v>2.47021518508628</v>
      </c>
      <c r="S93" s="41">
        <v>5.969556</v>
      </c>
      <c r="T93" s="41">
        <v>51.9942451938328</v>
      </c>
      <c r="U93" s="41">
        <v>5.969406</v>
      </c>
      <c r="V93" s="41">
        <v>51.9929387085968</v>
      </c>
      <c r="W93" s="41">
        <v>0.00015</v>
      </c>
      <c r="X93" s="42">
        <v>0.00130648523593294</v>
      </c>
      <c r="Y93" s="57">
        <v>170.755714285714</v>
      </c>
      <c r="Z93" s="57">
        <v>5.1333333333333</v>
      </c>
      <c r="AA93" s="57">
        <v>1.07449856733</v>
      </c>
      <c r="AB93" s="57">
        <v>41.39784946236</v>
      </c>
    </row>
    <row r="94" s="19" customFormat="1" ht="15" customHeight="1" spans="1:28">
      <c r="A94" s="33" t="s">
        <v>224</v>
      </c>
      <c r="B94" s="34">
        <v>5.809858</v>
      </c>
      <c r="C94" s="34">
        <v>1.83107</v>
      </c>
      <c r="D94" s="35">
        <v>31.5166050529979</v>
      </c>
      <c r="E94" s="34">
        <v>0.0486</v>
      </c>
      <c r="F94" s="35">
        <v>0.836509257196992</v>
      </c>
      <c r="G94" s="34">
        <v>1.0771</v>
      </c>
      <c r="H94" s="35">
        <v>18.5391794429399</v>
      </c>
      <c r="I94" s="34">
        <v>0.70537</v>
      </c>
      <c r="J94" s="35">
        <v>12.1409163528609</v>
      </c>
      <c r="K94" s="34">
        <v>0</v>
      </c>
      <c r="L94" s="40">
        <v>0</v>
      </c>
      <c r="M94" s="41">
        <v>0.12203</v>
      </c>
      <c r="N94" s="42">
        <v>2.10039556904833</v>
      </c>
      <c r="O94" s="41">
        <v>0.05475</v>
      </c>
      <c r="P94" s="42">
        <v>0.942363823694142</v>
      </c>
      <c r="Q94" s="41">
        <v>0.06728</v>
      </c>
      <c r="R94" s="42">
        <v>1.15803174535419</v>
      </c>
      <c r="S94" s="41">
        <v>3.856758</v>
      </c>
      <c r="T94" s="41">
        <v>66.3829993779538</v>
      </c>
      <c r="U94" s="41">
        <v>3.843323</v>
      </c>
      <c r="V94" s="41">
        <v>66.1517544835003</v>
      </c>
      <c r="W94" s="41">
        <v>0.013435</v>
      </c>
      <c r="X94" s="42">
        <v>0.231244894453531</v>
      </c>
      <c r="Y94" s="57">
        <v>146.407777777778</v>
      </c>
      <c r="Z94" s="57">
        <v>6</v>
      </c>
      <c r="AA94" s="57">
        <v>0.29821073558</v>
      </c>
      <c r="AB94" s="57">
        <v>2.90322580645</v>
      </c>
    </row>
    <row r="95" s="19" customFormat="1" ht="15" customHeight="1" spans="1:28">
      <c r="A95" s="33" t="s">
        <v>225</v>
      </c>
      <c r="B95" s="34">
        <v>5.901026</v>
      </c>
      <c r="C95" s="34">
        <v>2.77355</v>
      </c>
      <c r="D95" s="35">
        <v>47.0011486138173</v>
      </c>
      <c r="E95" s="34">
        <v>0.3618</v>
      </c>
      <c r="F95" s="35">
        <v>6.13113719546398</v>
      </c>
      <c r="G95" s="34">
        <v>1.5014</v>
      </c>
      <c r="H95" s="35">
        <v>25.4430331267817</v>
      </c>
      <c r="I95" s="34">
        <v>0.91035</v>
      </c>
      <c r="J95" s="35">
        <v>15.4269782915717</v>
      </c>
      <c r="K95" s="34">
        <v>0</v>
      </c>
      <c r="L95" s="40">
        <v>0</v>
      </c>
      <c r="M95" s="41">
        <v>0.13631</v>
      </c>
      <c r="N95" s="42">
        <v>2.30993728887146</v>
      </c>
      <c r="O95" s="41">
        <v>0.01845</v>
      </c>
      <c r="P95" s="42">
        <v>0.312657493798536</v>
      </c>
      <c r="Q95" s="41">
        <v>0.11786</v>
      </c>
      <c r="R95" s="42">
        <v>1.99727979507292</v>
      </c>
      <c r="S95" s="41">
        <v>2.991166</v>
      </c>
      <c r="T95" s="41">
        <v>50.6889140973112</v>
      </c>
      <c r="U95" s="41">
        <v>2.991166</v>
      </c>
      <c r="V95" s="41">
        <v>50.6889140973112</v>
      </c>
      <c r="W95" s="41">
        <v>0</v>
      </c>
      <c r="X95" s="42">
        <v>0</v>
      </c>
      <c r="Y95" s="57">
        <v>104.653432835821</v>
      </c>
      <c r="Z95" s="57">
        <v>3.9411764705882</v>
      </c>
      <c r="AA95" s="57">
        <v>2.23537146614</v>
      </c>
      <c r="AB95" s="57">
        <v>28.81720430107</v>
      </c>
    </row>
    <row r="96" s="19" customFormat="1" ht="15" customHeight="1" spans="1:28">
      <c r="A96" s="33" t="s">
        <v>226</v>
      </c>
      <c r="B96" s="34">
        <v>13.60534</v>
      </c>
      <c r="C96" s="34">
        <v>3.06033</v>
      </c>
      <c r="D96" s="35">
        <v>22.4935944268941</v>
      </c>
      <c r="E96" s="34">
        <v>0.054</v>
      </c>
      <c r="F96" s="35">
        <v>0.396902980741385</v>
      </c>
      <c r="G96" s="34">
        <v>2.509</v>
      </c>
      <c r="H96" s="35">
        <v>18.4412884940766</v>
      </c>
      <c r="I96" s="34">
        <v>0.49733</v>
      </c>
      <c r="J96" s="35">
        <v>3.65540295207617</v>
      </c>
      <c r="K96" s="34">
        <v>0</v>
      </c>
      <c r="L96" s="40">
        <v>0</v>
      </c>
      <c r="M96" s="41">
        <v>0.34118</v>
      </c>
      <c r="N96" s="42">
        <v>2.50769183276566</v>
      </c>
      <c r="O96" s="41">
        <v>0.0785</v>
      </c>
      <c r="P96" s="42">
        <v>0.576979333114792</v>
      </c>
      <c r="Q96" s="41">
        <v>0.26268</v>
      </c>
      <c r="R96" s="42">
        <v>1.93071249965087</v>
      </c>
      <c r="S96" s="41">
        <v>10.20383</v>
      </c>
      <c r="T96" s="41">
        <v>74.9987137403402</v>
      </c>
      <c r="U96" s="41">
        <v>10.176641</v>
      </c>
      <c r="V96" s="41">
        <v>74.7988730895369</v>
      </c>
      <c r="W96" s="41">
        <v>0.027189</v>
      </c>
      <c r="X96" s="42">
        <v>0.199840650803288</v>
      </c>
      <c r="Y96" s="57">
        <v>178.6745</v>
      </c>
      <c r="Z96" s="57">
        <v>4</v>
      </c>
      <c r="AA96" s="57">
        <v>0.13831258644</v>
      </c>
      <c r="AB96" s="57">
        <v>3.22580645161</v>
      </c>
    </row>
    <row r="97" s="19" customFormat="1" ht="15" customHeight="1" spans="1:28">
      <c r="A97" s="33" t="s">
        <v>227</v>
      </c>
      <c r="B97" s="34">
        <v>19.348614</v>
      </c>
      <c r="C97" s="34">
        <v>6.391235</v>
      </c>
      <c r="D97" s="35">
        <v>33.0320042562222</v>
      </c>
      <c r="E97" s="34">
        <v>0.5832</v>
      </c>
      <c r="F97" s="35">
        <v>3.01416938701656</v>
      </c>
      <c r="G97" s="34">
        <v>3.44095</v>
      </c>
      <c r="H97" s="35">
        <v>17.7839611664174</v>
      </c>
      <c r="I97" s="34">
        <v>2.367085</v>
      </c>
      <c r="J97" s="35">
        <v>12.2338737027882</v>
      </c>
      <c r="K97" s="34">
        <v>0</v>
      </c>
      <c r="L97" s="40">
        <v>0</v>
      </c>
      <c r="M97" s="41">
        <v>0.68115</v>
      </c>
      <c r="N97" s="42">
        <v>3.520407198159</v>
      </c>
      <c r="O97" s="41">
        <v>0.19085</v>
      </c>
      <c r="P97" s="42">
        <v>0.986375561577692</v>
      </c>
      <c r="Q97" s="41">
        <v>0.4903</v>
      </c>
      <c r="R97" s="42">
        <v>2.53403163658131</v>
      </c>
      <c r="S97" s="41">
        <v>12.276229</v>
      </c>
      <c r="T97" s="41">
        <v>63.4475885456188</v>
      </c>
      <c r="U97" s="41">
        <v>12.220551</v>
      </c>
      <c r="V97" s="41">
        <v>63.1598263317466</v>
      </c>
      <c r="W97" s="41">
        <v>0.055678</v>
      </c>
      <c r="X97" s="42">
        <v>0.28776221387227</v>
      </c>
      <c r="Y97" s="57">
        <v>140.020509259259</v>
      </c>
      <c r="Z97" s="57">
        <v>5.6842105263157</v>
      </c>
      <c r="AA97" s="57">
        <v>0.94339622641</v>
      </c>
      <c r="AB97" s="57">
        <v>13.93548387096</v>
      </c>
    </row>
    <row r="98" s="19" customFormat="1" ht="15" customHeight="1" spans="1:28">
      <c r="A98" s="33" t="s">
        <v>228</v>
      </c>
      <c r="B98" s="34">
        <v>7.286162</v>
      </c>
      <c r="C98" s="34">
        <v>2.44254</v>
      </c>
      <c r="D98" s="35">
        <v>33.5229988023873</v>
      </c>
      <c r="E98" s="34">
        <v>0.1539</v>
      </c>
      <c r="F98" s="35">
        <v>2.11222314299353</v>
      </c>
      <c r="G98" s="34">
        <v>1.1753</v>
      </c>
      <c r="H98" s="35">
        <v>16.1305773876562</v>
      </c>
      <c r="I98" s="34">
        <v>1.11334</v>
      </c>
      <c r="J98" s="35">
        <v>15.2801982717376</v>
      </c>
      <c r="K98" s="34">
        <v>0</v>
      </c>
      <c r="L98" s="40">
        <v>0</v>
      </c>
      <c r="M98" s="41">
        <v>0.12956</v>
      </c>
      <c r="N98" s="42">
        <v>1.77816523980664</v>
      </c>
      <c r="O98" s="41">
        <v>0.01545</v>
      </c>
      <c r="P98" s="42">
        <v>0.212045793107537</v>
      </c>
      <c r="Q98" s="41">
        <v>0.11411</v>
      </c>
      <c r="R98" s="42">
        <v>1.5661194466991</v>
      </c>
      <c r="S98" s="41">
        <v>4.714062</v>
      </c>
      <c r="T98" s="41">
        <v>64.698835957806</v>
      </c>
      <c r="U98" s="41">
        <v>4.68629</v>
      </c>
      <c r="V98" s="41">
        <v>64.317675066791</v>
      </c>
      <c r="W98" s="41">
        <v>0.027772</v>
      </c>
      <c r="X98" s="42">
        <v>0.38116089101505</v>
      </c>
      <c r="Y98" s="57">
        <v>190.532280701754</v>
      </c>
      <c r="Z98" s="57">
        <v>4.0714285714285</v>
      </c>
      <c r="AA98" s="57">
        <v>1.21107266435</v>
      </c>
      <c r="AB98" s="57">
        <v>12.25806451612</v>
      </c>
    </row>
    <row r="99" s="19" customFormat="1" ht="15" customHeight="1" spans="1:28">
      <c r="A99" s="33" t="s">
        <v>229</v>
      </c>
      <c r="B99" s="34">
        <v>23.800932</v>
      </c>
      <c r="C99" s="34">
        <v>6.25703</v>
      </c>
      <c r="D99" s="35">
        <v>26.289012547912</v>
      </c>
      <c r="E99" s="34">
        <v>0.0918</v>
      </c>
      <c r="F99" s="35">
        <v>0.385699181863971</v>
      </c>
      <c r="G99" s="34">
        <v>2.3733</v>
      </c>
      <c r="H99" s="35">
        <v>9.97145826054206</v>
      </c>
      <c r="I99" s="34">
        <v>3.79193</v>
      </c>
      <c r="J99" s="35">
        <v>15.931855105506</v>
      </c>
      <c r="K99" s="34">
        <v>0</v>
      </c>
      <c r="L99" s="40">
        <v>0</v>
      </c>
      <c r="M99" s="41">
        <v>0.59163</v>
      </c>
      <c r="N99" s="42">
        <v>2.4857429952743</v>
      </c>
      <c r="O99" s="41">
        <v>0.1586</v>
      </c>
      <c r="P99" s="42">
        <v>0.666360460170215</v>
      </c>
      <c r="Q99" s="41">
        <v>0.43303</v>
      </c>
      <c r="R99" s="42">
        <v>1.81938253510409</v>
      </c>
      <c r="S99" s="41">
        <v>16.952272</v>
      </c>
      <c r="T99" s="41">
        <v>71.2252444568137</v>
      </c>
      <c r="U99" s="41">
        <v>16.895908</v>
      </c>
      <c r="V99" s="41">
        <v>70.9884302009686</v>
      </c>
      <c r="W99" s="41">
        <v>0.056364</v>
      </c>
      <c r="X99" s="42">
        <v>0.236814255845107</v>
      </c>
      <c r="Y99" s="57">
        <v>117.170588235294</v>
      </c>
      <c r="Z99" s="57">
        <v>5.6666666666666</v>
      </c>
      <c r="AA99" s="57">
        <v>0.11881188118</v>
      </c>
      <c r="AB99" s="57">
        <v>2.74193548387</v>
      </c>
    </row>
    <row r="100" s="19" customFormat="1" ht="15" customHeight="1" spans="1:28">
      <c r="A100" s="33" t="s">
        <v>230</v>
      </c>
      <c r="B100" s="34">
        <v>37.362736</v>
      </c>
      <c r="C100" s="34">
        <v>11.44358</v>
      </c>
      <c r="D100" s="35">
        <v>30.6283244353411</v>
      </c>
      <c r="E100" s="34">
        <v>0.9515</v>
      </c>
      <c r="F100" s="35">
        <v>2.54665504153657</v>
      </c>
      <c r="G100" s="34">
        <v>4.97473</v>
      </c>
      <c r="H100" s="35">
        <v>13.3146833786476</v>
      </c>
      <c r="I100" s="34">
        <v>5.51735</v>
      </c>
      <c r="J100" s="35">
        <v>14.7669860151569</v>
      </c>
      <c r="K100" s="34">
        <v>0</v>
      </c>
      <c r="L100" s="40">
        <v>0</v>
      </c>
      <c r="M100" s="41">
        <v>6.650855</v>
      </c>
      <c r="N100" s="42">
        <v>17.8007708000827</v>
      </c>
      <c r="O100" s="41">
        <v>6.221375</v>
      </c>
      <c r="P100" s="42">
        <v>16.6512832464946</v>
      </c>
      <c r="Q100" s="41">
        <v>0.42948</v>
      </c>
      <c r="R100" s="42">
        <v>1.14948755358815</v>
      </c>
      <c r="S100" s="41">
        <v>19.268301</v>
      </c>
      <c r="T100" s="41">
        <v>51.5709047645761</v>
      </c>
      <c r="U100" s="41">
        <v>19.268301</v>
      </c>
      <c r="V100" s="41">
        <v>51.5709047645761</v>
      </c>
      <c r="W100" s="41">
        <v>0</v>
      </c>
      <c r="X100" s="42">
        <v>0</v>
      </c>
      <c r="Y100" s="57">
        <v>317.586402266289</v>
      </c>
      <c r="Z100" s="57">
        <v>5.3484848484848</v>
      </c>
      <c r="AA100" s="57">
        <v>0.88377075522</v>
      </c>
      <c r="AB100" s="57">
        <v>22.77419354838</v>
      </c>
    </row>
    <row r="101" s="19" customFormat="1" ht="15" customHeight="1" spans="1:28">
      <c r="A101" s="33" t="s">
        <v>231</v>
      </c>
      <c r="B101" s="34">
        <v>3.263484</v>
      </c>
      <c r="C101" s="34">
        <v>1.07907</v>
      </c>
      <c r="D101" s="35">
        <v>33.0649698297893</v>
      </c>
      <c r="E101" s="34">
        <v>0.2403</v>
      </c>
      <c r="F101" s="35">
        <v>7.36329640347555</v>
      </c>
      <c r="G101" s="34">
        <v>1.7352</v>
      </c>
      <c r="H101" s="35">
        <v>53.1701702842729</v>
      </c>
      <c r="I101" s="34">
        <v>-0.89643</v>
      </c>
      <c r="J101" s="35">
        <v>-27.4684968579592</v>
      </c>
      <c r="K101" s="34">
        <v>0</v>
      </c>
      <c r="L101" s="40">
        <v>0</v>
      </c>
      <c r="M101" s="41">
        <v>0.35016</v>
      </c>
      <c r="N101" s="42">
        <v>10.7296374059134</v>
      </c>
      <c r="O101" s="41">
        <v>0.08045</v>
      </c>
      <c r="P101" s="42">
        <v>2.46515686916191</v>
      </c>
      <c r="Q101" s="41">
        <v>0.26971</v>
      </c>
      <c r="R101" s="42">
        <v>8.26448053675152</v>
      </c>
      <c r="S101" s="41">
        <v>1.834254</v>
      </c>
      <c r="T101" s="41">
        <v>56.2053927642973</v>
      </c>
      <c r="U101" s="41">
        <v>1.823822</v>
      </c>
      <c r="V101" s="41">
        <v>55.8857343869313</v>
      </c>
      <c r="W101" s="41">
        <v>0.010432</v>
      </c>
      <c r="X101" s="42">
        <v>0.31965837736603</v>
      </c>
      <c r="Y101" s="57">
        <v>104.995842696629</v>
      </c>
      <c r="Z101" s="57">
        <v>2.6969696969696</v>
      </c>
      <c r="AA101" s="57">
        <v>1.08946847144</v>
      </c>
      <c r="AB101" s="57">
        <v>11.48387096774</v>
      </c>
    </row>
    <row r="102" s="19" customFormat="1" ht="15" customHeight="1" spans="1:28">
      <c r="A102" s="33" t="s">
        <v>232</v>
      </c>
      <c r="B102" s="34">
        <v>9.0087</v>
      </c>
      <c r="C102" s="34">
        <v>3.76406</v>
      </c>
      <c r="D102" s="35">
        <v>41.7824991397205</v>
      </c>
      <c r="E102" s="34">
        <v>0.2484</v>
      </c>
      <c r="F102" s="35">
        <v>2.75733457657598</v>
      </c>
      <c r="G102" s="34">
        <v>1.88265</v>
      </c>
      <c r="H102" s="35">
        <v>20.8981318059209</v>
      </c>
      <c r="I102" s="34">
        <v>1.63301</v>
      </c>
      <c r="J102" s="35">
        <v>18.1270327572236</v>
      </c>
      <c r="K102" s="34">
        <v>0</v>
      </c>
      <c r="L102" s="40">
        <v>0</v>
      </c>
      <c r="M102" s="41">
        <v>0.34743</v>
      </c>
      <c r="N102" s="42">
        <v>3.85660528156116</v>
      </c>
      <c r="O102" s="41">
        <v>0.1083</v>
      </c>
      <c r="P102" s="42">
        <v>1.20217123447334</v>
      </c>
      <c r="Q102" s="41">
        <v>0.23913</v>
      </c>
      <c r="R102" s="42">
        <v>2.65443404708782</v>
      </c>
      <c r="S102" s="41">
        <v>4.89721</v>
      </c>
      <c r="T102" s="41">
        <v>54.3608955787183</v>
      </c>
      <c r="U102" s="41">
        <v>4.871453</v>
      </c>
      <c r="V102" s="41">
        <v>54.0749830719194</v>
      </c>
      <c r="W102" s="41">
        <v>0.025757</v>
      </c>
      <c r="X102" s="42">
        <v>0.285912506798983</v>
      </c>
      <c r="Y102" s="57">
        <v>206.67152173913</v>
      </c>
      <c r="Z102" s="57">
        <v>7.076923076923</v>
      </c>
      <c r="AA102" s="57">
        <v>0.77473182359</v>
      </c>
      <c r="AB102" s="57">
        <v>9.89247311827</v>
      </c>
    </row>
    <row r="103" s="19" customFormat="1" ht="15" customHeight="1" spans="1:28">
      <c r="A103" s="33" t="s">
        <v>233</v>
      </c>
      <c r="B103" s="34">
        <v>10.657756</v>
      </c>
      <c r="C103" s="34">
        <v>3.24609</v>
      </c>
      <c r="D103" s="35">
        <v>30.4575372151511</v>
      </c>
      <c r="E103" s="34">
        <v>0.1485</v>
      </c>
      <c r="F103" s="35">
        <v>1.39335147098507</v>
      </c>
      <c r="G103" s="34">
        <v>1.67175</v>
      </c>
      <c r="H103" s="35">
        <v>15.6857597415441</v>
      </c>
      <c r="I103" s="34">
        <v>1.42584</v>
      </c>
      <c r="J103" s="35">
        <v>13.3784260026219</v>
      </c>
      <c r="K103" s="34">
        <v>0</v>
      </c>
      <c r="L103" s="40">
        <v>0</v>
      </c>
      <c r="M103" s="41">
        <v>0.19811</v>
      </c>
      <c r="N103" s="42">
        <v>1.85883407351416</v>
      </c>
      <c r="O103" s="41">
        <v>0.06095</v>
      </c>
      <c r="P103" s="42">
        <v>0.57188398758613</v>
      </c>
      <c r="Q103" s="41">
        <v>0.13716</v>
      </c>
      <c r="R103" s="42">
        <v>1.28695008592803</v>
      </c>
      <c r="S103" s="41">
        <v>7.213556</v>
      </c>
      <c r="T103" s="41">
        <v>67.6836287113347</v>
      </c>
      <c r="U103" s="41">
        <v>7.186154</v>
      </c>
      <c r="V103" s="41">
        <v>67.4265201792948</v>
      </c>
      <c r="W103" s="41">
        <v>0.027402</v>
      </c>
      <c r="X103" s="42">
        <v>0.257108532039953</v>
      </c>
      <c r="Y103" s="57">
        <v>126.345818181818</v>
      </c>
      <c r="Z103" s="57">
        <v>4.5833333333333</v>
      </c>
      <c r="AA103" s="57">
        <v>0.31241864097</v>
      </c>
      <c r="AB103" s="57">
        <v>11.82795698924</v>
      </c>
    </row>
    <row r="104" s="19" customFormat="1" ht="15" customHeight="1" spans="1:28">
      <c r="A104" s="33" t="s">
        <v>234</v>
      </c>
      <c r="B104" s="34">
        <v>14.661098</v>
      </c>
      <c r="C104" s="34">
        <v>3.47115</v>
      </c>
      <c r="D104" s="35">
        <v>23.6759211349655</v>
      </c>
      <c r="E104" s="34">
        <v>0</v>
      </c>
      <c r="F104" s="35">
        <v>0</v>
      </c>
      <c r="G104" s="34">
        <v>1.638</v>
      </c>
      <c r="H104" s="35">
        <v>11.1724237843578</v>
      </c>
      <c r="I104" s="34">
        <v>1.83315</v>
      </c>
      <c r="J104" s="35">
        <v>12.5034973506077</v>
      </c>
      <c r="K104" s="34">
        <v>0</v>
      </c>
      <c r="L104" s="40">
        <v>0</v>
      </c>
      <c r="M104" s="41">
        <v>0.10427</v>
      </c>
      <c r="N104" s="42">
        <v>0.711201848592786</v>
      </c>
      <c r="O104" s="41">
        <v>0.001</v>
      </c>
      <c r="P104" s="42">
        <v>0.00682077154112195</v>
      </c>
      <c r="Q104" s="41">
        <v>0.10327</v>
      </c>
      <c r="R104" s="42">
        <v>0.704381077051664</v>
      </c>
      <c r="S104" s="41">
        <v>11.085678</v>
      </c>
      <c r="T104" s="41">
        <v>75.6128770164417</v>
      </c>
      <c r="U104" s="41">
        <v>11.085678</v>
      </c>
      <c r="V104" s="41">
        <v>75.6128770164417</v>
      </c>
      <c r="W104" s="41">
        <v>0</v>
      </c>
      <c r="X104" s="42">
        <v>0</v>
      </c>
      <c r="Y104" s="57">
        <v>0</v>
      </c>
      <c r="Z104" s="57">
        <v>0</v>
      </c>
      <c r="AA104" s="57">
        <v>0</v>
      </c>
      <c r="AB104" s="57">
        <v>0</v>
      </c>
    </row>
    <row r="105" s="19" customFormat="1" ht="15" customHeight="1" spans="1:28">
      <c r="A105" s="33" t="s">
        <v>235</v>
      </c>
      <c r="B105" s="34">
        <v>74.596019</v>
      </c>
      <c r="C105" s="34">
        <v>8.1947</v>
      </c>
      <c r="D105" s="35">
        <v>10.9854387805869</v>
      </c>
      <c r="E105" s="34">
        <v>0</v>
      </c>
      <c r="F105" s="35">
        <v>0</v>
      </c>
      <c r="G105" s="34">
        <v>6.435</v>
      </c>
      <c r="H105" s="35">
        <v>8.62646570991945</v>
      </c>
      <c r="I105" s="34">
        <v>1.7597</v>
      </c>
      <c r="J105" s="35">
        <v>2.35897307066748</v>
      </c>
      <c r="K105" s="34">
        <v>0</v>
      </c>
      <c r="L105" s="40">
        <v>0</v>
      </c>
      <c r="M105" s="41">
        <v>0.61045</v>
      </c>
      <c r="N105" s="42">
        <v>0.818341257594457</v>
      </c>
      <c r="O105" s="41">
        <v>0.2011</v>
      </c>
      <c r="P105" s="42">
        <v>0.269585431898182</v>
      </c>
      <c r="Q105" s="41">
        <v>0.40935</v>
      </c>
      <c r="R105" s="42">
        <v>0.548755825696275</v>
      </c>
      <c r="S105" s="41">
        <v>65.790869</v>
      </c>
      <c r="T105" s="41">
        <v>88.1962199618186</v>
      </c>
      <c r="U105" s="41">
        <v>65.569978</v>
      </c>
      <c r="V105" s="41">
        <v>87.9001036234923</v>
      </c>
      <c r="W105" s="41">
        <v>0.220891</v>
      </c>
      <c r="X105" s="42">
        <v>0.296116338326312</v>
      </c>
      <c r="Y105" s="57">
        <v>0</v>
      </c>
      <c r="Z105" s="57">
        <v>0</v>
      </c>
      <c r="AA105" s="57">
        <v>0</v>
      </c>
      <c r="AB105" s="57">
        <v>0</v>
      </c>
    </row>
    <row r="106" s="19" customFormat="1" ht="15" customHeight="1" spans="1:28">
      <c r="A106" s="33" t="s">
        <v>236</v>
      </c>
      <c r="B106" s="34">
        <v>8.693425</v>
      </c>
      <c r="C106" s="34">
        <v>2.96743</v>
      </c>
      <c r="D106" s="35">
        <v>34.1341876188039</v>
      </c>
      <c r="E106" s="34">
        <v>0.114</v>
      </c>
      <c r="F106" s="35">
        <v>1.31133586589865</v>
      </c>
      <c r="G106" s="34">
        <v>2.21555</v>
      </c>
      <c r="H106" s="35">
        <v>25.4853524358926</v>
      </c>
      <c r="I106" s="34">
        <v>0.63788</v>
      </c>
      <c r="J106" s="35">
        <v>7.33749931701257</v>
      </c>
      <c r="K106" s="34">
        <v>0</v>
      </c>
      <c r="L106" s="40">
        <v>0</v>
      </c>
      <c r="M106" s="41">
        <v>0.34752</v>
      </c>
      <c r="N106" s="42">
        <v>3.99750386067632</v>
      </c>
      <c r="O106" s="41">
        <v>0.10563</v>
      </c>
      <c r="P106" s="42">
        <v>1.21505620627083</v>
      </c>
      <c r="Q106" s="41">
        <v>0.24189</v>
      </c>
      <c r="R106" s="42">
        <v>2.78244765440548</v>
      </c>
      <c r="S106" s="41">
        <v>5.378475</v>
      </c>
      <c r="T106" s="41">
        <v>61.8683085205198</v>
      </c>
      <c r="U106" s="41">
        <v>5.362126</v>
      </c>
      <c r="V106" s="41">
        <v>61.6802468532253</v>
      </c>
      <c r="W106" s="41">
        <v>0.016349</v>
      </c>
      <c r="X106" s="42">
        <v>0.188061667294536</v>
      </c>
      <c r="Y106" s="57">
        <v>130.601</v>
      </c>
      <c r="Z106" s="57">
        <v>6</v>
      </c>
      <c r="AA106" s="57">
        <v>0.28506271379</v>
      </c>
      <c r="AB106" s="57">
        <v>3.87096774193</v>
      </c>
    </row>
    <row r="107" s="19" customFormat="1" ht="15" customHeight="1" spans="1:28">
      <c r="A107" s="33" t="s">
        <v>237</v>
      </c>
      <c r="B107" s="34">
        <v>181.833348</v>
      </c>
      <c r="C107" s="34">
        <v>36.129104</v>
      </c>
      <c r="D107" s="35">
        <v>19.8693498180543</v>
      </c>
      <c r="E107" s="34">
        <v>2.20759</v>
      </c>
      <c r="F107" s="35">
        <v>1.21407322929565</v>
      </c>
      <c r="G107" s="34">
        <v>22.9998</v>
      </c>
      <c r="H107" s="35">
        <v>12.6488349100848</v>
      </c>
      <c r="I107" s="34">
        <v>10.921714</v>
      </c>
      <c r="J107" s="35">
        <v>6.00644167867382</v>
      </c>
      <c r="K107" s="34">
        <v>0</v>
      </c>
      <c r="L107" s="40">
        <v>0</v>
      </c>
      <c r="M107" s="41">
        <v>5.907238</v>
      </c>
      <c r="N107" s="42">
        <v>3.24870991211139</v>
      </c>
      <c r="O107" s="41">
        <v>3.383308</v>
      </c>
      <c r="P107" s="42">
        <v>1.86066419455688</v>
      </c>
      <c r="Q107" s="41">
        <v>2.52393</v>
      </c>
      <c r="R107" s="42">
        <v>1.38804571755452</v>
      </c>
      <c r="S107" s="41">
        <v>139.797006</v>
      </c>
      <c r="T107" s="41">
        <v>76.8819402698343</v>
      </c>
      <c r="U107" s="41">
        <v>139.576801</v>
      </c>
      <c r="V107" s="41">
        <v>76.7608376214906</v>
      </c>
      <c r="W107" s="41">
        <v>0.220205</v>
      </c>
      <c r="X107" s="42">
        <v>0.121102648343691</v>
      </c>
      <c r="Y107" s="57">
        <v>173.577809633028</v>
      </c>
      <c r="Z107" s="57">
        <v>6.9307692307692</v>
      </c>
      <c r="AA107" s="57">
        <v>0.87998225245</v>
      </c>
      <c r="AB107" s="57">
        <v>56.25806451612</v>
      </c>
    </row>
    <row r="108" s="19" customFormat="1" ht="15" customHeight="1" spans="1:28">
      <c r="A108" s="33" t="s">
        <v>238</v>
      </c>
      <c r="B108" s="34">
        <v>11.533255</v>
      </c>
      <c r="C108" s="34">
        <v>4.634952</v>
      </c>
      <c r="D108" s="35">
        <v>40.1877180379693</v>
      </c>
      <c r="E108" s="34">
        <v>0.5235</v>
      </c>
      <c r="F108" s="35">
        <v>4.53904816983584</v>
      </c>
      <c r="G108" s="34">
        <v>2.4541</v>
      </c>
      <c r="H108" s="35">
        <v>21.2784682208102</v>
      </c>
      <c r="I108" s="34">
        <v>1.657352</v>
      </c>
      <c r="J108" s="35">
        <v>14.3702016473233</v>
      </c>
      <c r="K108" s="34">
        <v>0</v>
      </c>
      <c r="L108" s="40">
        <v>0</v>
      </c>
      <c r="M108" s="41">
        <v>0.55548</v>
      </c>
      <c r="N108" s="42">
        <v>4.81633329012495</v>
      </c>
      <c r="O108" s="41">
        <v>0.30857</v>
      </c>
      <c r="P108" s="42">
        <v>2.67548059936245</v>
      </c>
      <c r="Q108" s="41">
        <v>0.24691</v>
      </c>
      <c r="R108" s="42">
        <v>2.14085269076249</v>
      </c>
      <c r="S108" s="41">
        <v>6.342823</v>
      </c>
      <c r="T108" s="41">
        <v>54.9959486719057</v>
      </c>
      <c r="U108" s="41">
        <v>6.310249</v>
      </c>
      <c r="V108" s="41">
        <v>54.7135132276187</v>
      </c>
      <c r="W108" s="41">
        <v>0.032574</v>
      </c>
      <c r="X108" s="42">
        <v>0.282435444286977</v>
      </c>
      <c r="Y108" s="57">
        <v>138.786936936937</v>
      </c>
      <c r="Z108" s="57">
        <v>6.2</v>
      </c>
      <c r="AA108" s="57">
        <v>0.71548821548</v>
      </c>
      <c r="AB108" s="57">
        <v>11.93548387096</v>
      </c>
    </row>
    <row r="109" s="19" customFormat="1" ht="15" customHeight="1" spans="1:28">
      <c r="A109" s="33" t="s">
        <v>239</v>
      </c>
      <c r="B109" s="34">
        <v>29.287485</v>
      </c>
      <c r="C109" s="34">
        <v>10.12774</v>
      </c>
      <c r="D109" s="35">
        <v>34.5804359780295</v>
      </c>
      <c r="E109" s="34">
        <v>0.9269</v>
      </c>
      <c r="F109" s="35">
        <v>3.16483303363194</v>
      </c>
      <c r="G109" s="34">
        <v>5.6264</v>
      </c>
      <c r="H109" s="35">
        <v>19.2109360021866</v>
      </c>
      <c r="I109" s="34">
        <v>3.57444</v>
      </c>
      <c r="J109" s="35">
        <v>12.204666942211</v>
      </c>
      <c r="K109" s="34">
        <v>0</v>
      </c>
      <c r="L109" s="40">
        <v>0</v>
      </c>
      <c r="M109" s="41">
        <v>1.29469</v>
      </c>
      <c r="N109" s="42">
        <v>4.42062539682052</v>
      </c>
      <c r="O109" s="41">
        <v>0.36712</v>
      </c>
      <c r="P109" s="42">
        <v>1.25350469663066</v>
      </c>
      <c r="Q109" s="41">
        <v>0.92757</v>
      </c>
      <c r="R109" s="42">
        <v>3.16712070018986</v>
      </c>
      <c r="S109" s="41">
        <v>17.865055</v>
      </c>
      <c r="T109" s="41">
        <v>60.99893862515</v>
      </c>
      <c r="U109" s="41">
        <v>17.790304</v>
      </c>
      <c r="V109" s="41">
        <v>60.7437067402681</v>
      </c>
      <c r="W109" s="41">
        <v>0.074751</v>
      </c>
      <c r="X109" s="42">
        <v>0.255231884881887</v>
      </c>
      <c r="Y109" s="57">
        <v>136.4883</v>
      </c>
      <c r="Z109" s="57">
        <v>6.2830188679245</v>
      </c>
      <c r="AA109" s="57">
        <v>1.06214689265</v>
      </c>
      <c r="AB109" s="57">
        <v>31.2174817898</v>
      </c>
    </row>
    <row r="110" s="19" customFormat="1" ht="15" customHeight="1" spans="1:28">
      <c r="A110" s="33" t="s">
        <v>240</v>
      </c>
      <c r="B110" s="34">
        <v>21.78414</v>
      </c>
      <c r="C110" s="34">
        <v>10.358173</v>
      </c>
      <c r="D110" s="35">
        <v>47.5491481417215</v>
      </c>
      <c r="E110" s="34">
        <v>0.8253</v>
      </c>
      <c r="F110" s="35">
        <v>3.78853606339291</v>
      </c>
      <c r="G110" s="34">
        <v>4.7459</v>
      </c>
      <c r="H110" s="35">
        <v>21.7860333251623</v>
      </c>
      <c r="I110" s="34">
        <v>4.786973</v>
      </c>
      <c r="J110" s="35">
        <v>21.9745787531663</v>
      </c>
      <c r="K110" s="34">
        <v>0</v>
      </c>
      <c r="L110" s="40">
        <v>0</v>
      </c>
      <c r="M110" s="41">
        <v>1.69929</v>
      </c>
      <c r="N110" s="42">
        <v>7.80058336018773</v>
      </c>
      <c r="O110" s="41">
        <v>0.97411</v>
      </c>
      <c r="P110" s="42">
        <v>4.4716477216911</v>
      </c>
      <c r="Q110" s="41">
        <v>0.72518</v>
      </c>
      <c r="R110" s="42">
        <v>3.32893563849663</v>
      </c>
      <c r="S110" s="41">
        <v>9.726677</v>
      </c>
      <c r="T110" s="41">
        <v>44.6502684980908</v>
      </c>
      <c r="U110" s="41">
        <v>9.692919</v>
      </c>
      <c r="V110" s="41">
        <v>44.4953025457971</v>
      </c>
      <c r="W110" s="41">
        <v>0.033758</v>
      </c>
      <c r="X110" s="42">
        <v>0.154965952293733</v>
      </c>
      <c r="Y110" s="57">
        <v>153.361025641026</v>
      </c>
      <c r="Z110" s="57">
        <v>6.6666666666666</v>
      </c>
      <c r="AA110" s="57">
        <v>1.1636927851</v>
      </c>
      <c r="AB110" s="57">
        <v>31.45161290322</v>
      </c>
    </row>
    <row r="111" s="19" customFormat="1" ht="15" customHeight="1" spans="1:28">
      <c r="A111" s="33" t="s">
        <v>241</v>
      </c>
      <c r="B111" s="34">
        <v>11.490433</v>
      </c>
      <c r="C111" s="34">
        <v>5.067062</v>
      </c>
      <c r="D111" s="35">
        <v>44.098094475639</v>
      </c>
      <c r="E111" s="34">
        <v>0.5263</v>
      </c>
      <c r="F111" s="35">
        <v>4.58033217721212</v>
      </c>
      <c r="G111" s="34">
        <v>3.58994</v>
      </c>
      <c r="H111" s="35">
        <v>31.2428609087229</v>
      </c>
      <c r="I111" s="34">
        <v>0.950822</v>
      </c>
      <c r="J111" s="35">
        <v>8.27490138970394</v>
      </c>
      <c r="K111" s="34">
        <v>0</v>
      </c>
      <c r="L111" s="40">
        <v>0</v>
      </c>
      <c r="M111" s="41">
        <v>0.42464</v>
      </c>
      <c r="N111" s="42">
        <v>3.69559615377419</v>
      </c>
      <c r="O111" s="41">
        <v>0.12582</v>
      </c>
      <c r="P111" s="42">
        <v>1.09499789955696</v>
      </c>
      <c r="Q111" s="41">
        <v>0.29882</v>
      </c>
      <c r="R111" s="42">
        <v>2.60059825421723</v>
      </c>
      <c r="S111" s="41">
        <v>5.998731</v>
      </c>
      <c r="T111" s="41">
        <v>52.2063093705868</v>
      </c>
      <c r="U111" s="41">
        <v>5.930856</v>
      </c>
      <c r="V111" s="41">
        <v>51.6156005609188</v>
      </c>
      <c r="W111" s="41">
        <v>0.067875</v>
      </c>
      <c r="X111" s="42">
        <v>0.590708809668008</v>
      </c>
      <c r="Y111" s="57">
        <v>123.19582781457</v>
      </c>
      <c r="Z111" s="57">
        <v>7</v>
      </c>
      <c r="AA111" s="57">
        <v>0.91583078935</v>
      </c>
      <c r="AB111" s="57">
        <v>32.47311827956</v>
      </c>
    </row>
    <row r="112" s="19" customFormat="1" ht="15" customHeight="1" spans="1:28">
      <c r="A112" s="33" t="s">
        <v>242</v>
      </c>
      <c r="B112" s="11">
        <v>9.142726</v>
      </c>
      <c r="C112" s="11">
        <v>3.37798</v>
      </c>
      <c r="D112" s="27">
        <v>36.9471862112022</v>
      </c>
      <c r="E112" s="11">
        <v>0.304</v>
      </c>
      <c r="F112" s="27">
        <v>3.32504769365286</v>
      </c>
      <c r="G112" s="11">
        <v>1.8477</v>
      </c>
      <c r="H112" s="27">
        <v>20.2095086301394</v>
      </c>
      <c r="I112" s="11">
        <v>1.22628</v>
      </c>
      <c r="J112" s="27">
        <v>13.4126298874099</v>
      </c>
      <c r="K112" s="11">
        <v>0</v>
      </c>
      <c r="L112" s="37">
        <v>0</v>
      </c>
      <c r="M112" s="38">
        <v>0.46911</v>
      </c>
      <c r="N112" s="39">
        <v>5.13096422226806</v>
      </c>
      <c r="O112" s="38">
        <v>0.29755</v>
      </c>
      <c r="P112" s="39">
        <v>3.2544998067316</v>
      </c>
      <c r="Q112" s="38">
        <v>0.17156</v>
      </c>
      <c r="R112" s="39">
        <v>1.87646441553646</v>
      </c>
      <c r="S112" s="38">
        <v>5.295636</v>
      </c>
      <c r="T112" s="38">
        <v>57.9218495665297</v>
      </c>
      <c r="U112" s="38">
        <v>5.27141</v>
      </c>
      <c r="V112" s="38">
        <v>57.6568738907849</v>
      </c>
      <c r="W112" s="38">
        <v>0.024226</v>
      </c>
      <c r="X112" s="39">
        <v>0.264975675744849</v>
      </c>
      <c r="Y112" s="71">
        <v>160.4295</v>
      </c>
      <c r="Z112" s="71">
        <v>5.3846153846153</v>
      </c>
      <c r="AA112" s="71">
        <v>0.89605734767</v>
      </c>
      <c r="AB112" s="71">
        <v>17.20430107526</v>
      </c>
    </row>
    <row r="113" s="19" customFormat="1" ht="15" customHeight="1" spans="1:28">
      <c r="A113" s="33" t="s">
        <v>243</v>
      </c>
      <c r="B113" s="34">
        <v>9.976942</v>
      </c>
      <c r="C113" s="34">
        <v>4.034478</v>
      </c>
      <c r="D113" s="35">
        <v>40.4380219911071</v>
      </c>
      <c r="E113" s="34">
        <v>0.1922</v>
      </c>
      <c r="F113" s="35">
        <v>1.9264419899404</v>
      </c>
      <c r="G113" s="34">
        <v>1.7525</v>
      </c>
      <c r="H113" s="35">
        <v>17.5655025357469</v>
      </c>
      <c r="I113" s="34">
        <v>2.089778</v>
      </c>
      <c r="J113" s="35">
        <v>20.9460774654198</v>
      </c>
      <c r="K113" s="34">
        <v>0</v>
      </c>
      <c r="L113" s="40">
        <v>0</v>
      </c>
      <c r="M113" s="41">
        <v>0.37884</v>
      </c>
      <c r="N113" s="42">
        <v>3.79715548110834</v>
      </c>
      <c r="O113" s="41">
        <v>0.20915</v>
      </c>
      <c r="P113" s="42">
        <v>2.09633372630612</v>
      </c>
      <c r="Q113" s="41">
        <v>0.16969</v>
      </c>
      <c r="R113" s="42">
        <v>1.70082175480222</v>
      </c>
      <c r="S113" s="41">
        <v>5.563624</v>
      </c>
      <c r="T113" s="41">
        <v>55.7648225277846</v>
      </c>
      <c r="U113" s="41">
        <v>5.554483</v>
      </c>
      <c r="V113" s="41">
        <v>55.6732012674826</v>
      </c>
      <c r="W113" s="41">
        <v>0.009141</v>
      </c>
      <c r="X113" s="42">
        <v>0.0916212603020044</v>
      </c>
      <c r="Y113" s="57">
        <v>129.897903225806</v>
      </c>
      <c r="Z113" s="57">
        <v>6.6</v>
      </c>
      <c r="AA113" s="57">
        <v>0.35072336694</v>
      </c>
      <c r="AB113" s="57">
        <v>10</v>
      </c>
    </row>
    <row r="114" s="19" customFormat="1" ht="15" customHeight="1" spans="1:28">
      <c r="A114" s="33" t="s">
        <v>244</v>
      </c>
      <c r="B114" s="34">
        <v>24.846746</v>
      </c>
      <c r="C114" s="34">
        <v>7.185513</v>
      </c>
      <c r="D114" s="35">
        <v>28.9193321330689</v>
      </c>
      <c r="E114" s="34">
        <v>0.2394</v>
      </c>
      <c r="F114" s="35">
        <v>0.963506448691511</v>
      </c>
      <c r="G114" s="34">
        <v>2.8721</v>
      </c>
      <c r="H114" s="35">
        <v>11.5592601139803</v>
      </c>
      <c r="I114" s="34">
        <v>4.074013</v>
      </c>
      <c r="J114" s="35">
        <v>16.396565570397</v>
      </c>
      <c r="K114" s="34">
        <v>0</v>
      </c>
      <c r="L114" s="40">
        <v>0</v>
      </c>
      <c r="M114" s="41">
        <v>0.59997</v>
      </c>
      <c r="N114" s="42">
        <v>2.41468238939618</v>
      </c>
      <c r="O114" s="41">
        <v>0.17099</v>
      </c>
      <c r="P114" s="42">
        <v>0.688178645203682</v>
      </c>
      <c r="Q114" s="41">
        <v>0.42898</v>
      </c>
      <c r="R114" s="42">
        <v>1.7265037441925</v>
      </c>
      <c r="S114" s="41">
        <v>17.061263</v>
      </c>
      <c r="T114" s="41">
        <v>68.665985477535</v>
      </c>
      <c r="U114" s="41">
        <v>17.058147</v>
      </c>
      <c r="V114" s="41">
        <v>68.6534445999488</v>
      </c>
      <c r="W114" s="41">
        <v>0.003116</v>
      </c>
      <c r="X114" s="42">
        <v>0.0125408775861435</v>
      </c>
      <c r="Y114" s="57">
        <v>291.363548387097</v>
      </c>
      <c r="Z114" s="57">
        <v>5.8571428571428</v>
      </c>
      <c r="AA114" s="57">
        <v>0.27662517289</v>
      </c>
      <c r="AB114" s="57">
        <v>5</v>
      </c>
    </row>
    <row r="115" s="19" customFormat="1" ht="15" customHeight="1" spans="1:28">
      <c r="A115" s="33" t="s">
        <v>245</v>
      </c>
      <c r="B115" s="34">
        <v>31.153748</v>
      </c>
      <c r="C115" s="34">
        <v>8.527598</v>
      </c>
      <c r="D115" s="35">
        <v>27.3726230307827</v>
      </c>
      <c r="E115" s="34">
        <v>0.019</v>
      </c>
      <c r="F115" s="35">
        <v>0.0609878464703509</v>
      </c>
      <c r="G115" s="34">
        <v>2.4429</v>
      </c>
      <c r="H115" s="35">
        <v>7.84143211275895</v>
      </c>
      <c r="I115" s="34">
        <v>6.065698</v>
      </c>
      <c r="J115" s="35">
        <v>19.4702030715534</v>
      </c>
      <c r="K115" s="34">
        <v>0</v>
      </c>
      <c r="L115" s="40">
        <v>0</v>
      </c>
      <c r="M115" s="41">
        <v>0.43281</v>
      </c>
      <c r="N115" s="42">
        <v>1.38927104372803</v>
      </c>
      <c r="O115" s="41">
        <v>0.18945</v>
      </c>
      <c r="P115" s="42">
        <v>0.608113027042525</v>
      </c>
      <c r="Q115" s="41">
        <v>0.24336</v>
      </c>
      <c r="R115" s="42">
        <v>0.781158016685504</v>
      </c>
      <c r="S115" s="41">
        <v>22.19334</v>
      </c>
      <c r="T115" s="41">
        <v>71.2381059254893</v>
      </c>
      <c r="U115" s="41">
        <v>22.188113</v>
      </c>
      <c r="V115" s="41">
        <v>71.2213278479366</v>
      </c>
      <c r="W115" s="41">
        <v>0.005227</v>
      </c>
      <c r="X115" s="42">
        <v>0.0167780775526592</v>
      </c>
      <c r="Y115" s="57">
        <v>104.081666666667</v>
      </c>
      <c r="Z115" s="57">
        <v>7.3333333333333</v>
      </c>
      <c r="AA115" s="57">
        <v>0</v>
      </c>
      <c r="AB115" s="57">
        <v>1.75953079178</v>
      </c>
    </row>
    <row r="116" s="19" customFormat="1" ht="15" customHeight="1" spans="1:28">
      <c r="A116" s="33" t="s">
        <v>246</v>
      </c>
      <c r="B116" s="34">
        <v>79.235245</v>
      </c>
      <c r="C116" s="34">
        <v>36.130958</v>
      </c>
      <c r="D116" s="35">
        <v>45.5996040650849</v>
      </c>
      <c r="E116" s="34">
        <v>3.5181</v>
      </c>
      <c r="F116" s="35">
        <v>4.44006956752642</v>
      </c>
      <c r="G116" s="34">
        <v>11.52657</v>
      </c>
      <c r="H116" s="35">
        <v>14.5472762783784</v>
      </c>
      <c r="I116" s="34">
        <v>21.086288</v>
      </c>
      <c r="J116" s="35">
        <v>26.6122582191801</v>
      </c>
      <c r="K116" s="34">
        <v>0</v>
      </c>
      <c r="L116" s="40">
        <v>0</v>
      </c>
      <c r="M116" s="41">
        <v>6.355486</v>
      </c>
      <c r="N116" s="42">
        <v>8.02103407391496</v>
      </c>
      <c r="O116" s="41">
        <v>3.49509</v>
      </c>
      <c r="P116" s="42">
        <v>4.41102946043771</v>
      </c>
      <c r="Q116" s="41">
        <v>2.860396</v>
      </c>
      <c r="R116" s="42">
        <v>3.61000461347725</v>
      </c>
      <c r="S116" s="41">
        <v>36.748801</v>
      </c>
      <c r="T116" s="41">
        <v>46.3793618610001</v>
      </c>
      <c r="U116" s="41">
        <v>36.103215</v>
      </c>
      <c r="V116" s="41">
        <v>45.5645906061122</v>
      </c>
      <c r="W116" s="41">
        <v>0.645586</v>
      </c>
      <c r="X116" s="42">
        <v>0.814771254887897</v>
      </c>
      <c r="Y116" s="57">
        <v>177.17308411215</v>
      </c>
      <c r="Z116" s="57">
        <v>6.4487179487179</v>
      </c>
      <c r="AA116" s="57">
        <v>1.84641721692</v>
      </c>
      <c r="AB116" s="57">
        <v>40.87436332767</v>
      </c>
    </row>
    <row r="117" s="19" customFormat="1" ht="15" customHeight="1" spans="1:28">
      <c r="A117" s="33" t="s">
        <v>247</v>
      </c>
      <c r="B117" s="34">
        <v>8.772632</v>
      </c>
      <c r="C117" s="34">
        <v>3.926993</v>
      </c>
      <c r="D117" s="35">
        <v>44.7641369203678</v>
      </c>
      <c r="E117" s="34">
        <v>0.3254</v>
      </c>
      <c r="F117" s="35">
        <v>3.7092630809089</v>
      </c>
      <c r="G117" s="34">
        <v>1.79565</v>
      </c>
      <c r="H117" s="35">
        <v>20.4687715157777</v>
      </c>
      <c r="I117" s="34">
        <v>1.805943</v>
      </c>
      <c r="J117" s="35">
        <v>20.5861023236812</v>
      </c>
      <c r="K117" s="34">
        <v>0</v>
      </c>
      <c r="L117" s="40">
        <v>0</v>
      </c>
      <c r="M117" s="41">
        <v>0.42319</v>
      </c>
      <c r="N117" s="42">
        <v>4.82397985006096</v>
      </c>
      <c r="O117" s="41">
        <v>0.11197</v>
      </c>
      <c r="P117" s="42">
        <v>1.2763558302685</v>
      </c>
      <c r="Q117" s="41">
        <v>0.31122</v>
      </c>
      <c r="R117" s="42">
        <v>3.54762401979246</v>
      </c>
      <c r="S117" s="41">
        <v>4.422449</v>
      </c>
      <c r="T117" s="41">
        <v>50.4118832295712</v>
      </c>
      <c r="U117" s="41">
        <v>4.399968</v>
      </c>
      <c r="V117" s="41">
        <v>50.1556203429028</v>
      </c>
      <c r="W117" s="41">
        <v>0.022481</v>
      </c>
      <c r="X117" s="42">
        <v>0.256262886668448</v>
      </c>
      <c r="Y117" s="57">
        <v>116.287281553398</v>
      </c>
      <c r="Z117" s="57">
        <v>6.047619047619</v>
      </c>
      <c r="AA117" s="57">
        <v>0.58903488898</v>
      </c>
      <c r="AB117" s="57">
        <v>11.866359447</v>
      </c>
    </row>
    <row r="118" s="19" customFormat="1" ht="15" customHeight="1" spans="1:28">
      <c r="A118" s="33" t="s">
        <v>248</v>
      </c>
      <c r="B118" s="34">
        <v>21.499251</v>
      </c>
      <c r="C118" s="34">
        <v>8.27925</v>
      </c>
      <c r="D118" s="35">
        <v>38.5094810977368</v>
      </c>
      <c r="E118" s="34">
        <v>0.2964</v>
      </c>
      <c r="F118" s="35">
        <v>1.37865267957474</v>
      </c>
      <c r="G118" s="34">
        <v>4.89818</v>
      </c>
      <c r="H118" s="35">
        <v>22.7830262551937</v>
      </c>
      <c r="I118" s="34">
        <v>3.08467</v>
      </c>
      <c r="J118" s="35">
        <v>14.3478021629684</v>
      </c>
      <c r="K118" s="34">
        <v>0</v>
      </c>
      <c r="L118" s="40">
        <v>0</v>
      </c>
      <c r="M118" s="41">
        <v>1.17869</v>
      </c>
      <c r="N118" s="42">
        <v>5.48247006372455</v>
      </c>
      <c r="O118" s="41">
        <v>0.82324</v>
      </c>
      <c r="P118" s="42">
        <v>3.82915665294572</v>
      </c>
      <c r="Q118" s="41">
        <v>0.35545</v>
      </c>
      <c r="R118" s="42">
        <v>1.65331341077882</v>
      </c>
      <c r="S118" s="41">
        <v>12.041311</v>
      </c>
      <c r="T118" s="41">
        <v>56.0080488385386</v>
      </c>
      <c r="U118" s="41">
        <v>11.960189</v>
      </c>
      <c r="V118" s="41">
        <v>55.6307240656895</v>
      </c>
      <c r="W118" s="41">
        <v>0.081122</v>
      </c>
      <c r="X118" s="42">
        <v>0.377324772849063</v>
      </c>
      <c r="Y118" s="57">
        <v>164.812533333333</v>
      </c>
      <c r="Z118" s="57">
        <v>4.1666666666666</v>
      </c>
      <c r="AA118" s="57">
        <v>0.54884742041</v>
      </c>
      <c r="AB118" s="57">
        <v>16.12903225806</v>
      </c>
    </row>
    <row r="119" s="19" customFormat="1" ht="15" customHeight="1" spans="1:28">
      <c r="A119" s="33" t="s">
        <v>249</v>
      </c>
      <c r="B119" s="34">
        <v>50.87961</v>
      </c>
      <c r="C119" s="34">
        <v>20.77424</v>
      </c>
      <c r="D119" s="35">
        <v>40.8301871810731</v>
      </c>
      <c r="E119" s="34">
        <v>0.71445</v>
      </c>
      <c r="F119" s="35">
        <v>1.40419708405784</v>
      </c>
      <c r="G119" s="34">
        <v>13.02617</v>
      </c>
      <c r="H119" s="35">
        <v>25.6019454551637</v>
      </c>
      <c r="I119" s="34">
        <v>7.03362</v>
      </c>
      <c r="J119" s="35">
        <v>13.8240446418516</v>
      </c>
      <c r="K119" s="34">
        <v>0</v>
      </c>
      <c r="L119" s="40">
        <v>0</v>
      </c>
      <c r="M119" s="41">
        <v>3.45907</v>
      </c>
      <c r="N119" s="42">
        <v>6.79853874666099</v>
      </c>
      <c r="O119" s="41">
        <v>1.34765</v>
      </c>
      <c r="P119" s="42">
        <v>2.64870347866267</v>
      </c>
      <c r="Q119" s="41">
        <v>2.11142</v>
      </c>
      <c r="R119" s="42">
        <v>4.14983526799832</v>
      </c>
      <c r="S119" s="41">
        <v>26.6463</v>
      </c>
      <c r="T119" s="41">
        <v>52.3712740722659</v>
      </c>
      <c r="U119" s="41">
        <v>26.496664</v>
      </c>
      <c r="V119" s="41">
        <v>52.077175906026</v>
      </c>
      <c r="W119" s="41">
        <v>0.149636</v>
      </c>
      <c r="X119" s="42">
        <v>0.294098166239875</v>
      </c>
      <c r="Y119" s="57">
        <v>139.234914675768</v>
      </c>
      <c r="Z119" s="57">
        <v>5.051724137931</v>
      </c>
      <c r="AA119" s="57">
        <v>0.52406417112</v>
      </c>
      <c r="AB119" s="57">
        <v>31.50537634408</v>
      </c>
    </row>
    <row r="120" s="19" customFormat="1" ht="15" customHeight="1" spans="1:28">
      <c r="A120" s="33" t="s">
        <v>250</v>
      </c>
      <c r="B120" s="34">
        <v>188.567099</v>
      </c>
      <c r="C120" s="34">
        <v>13.3998</v>
      </c>
      <c r="D120" s="35">
        <v>7.10611770084027</v>
      </c>
      <c r="E120" s="34">
        <v>0</v>
      </c>
      <c r="F120" s="35">
        <v>0</v>
      </c>
      <c r="G120" s="34">
        <v>8.9865</v>
      </c>
      <c r="H120" s="35">
        <v>4.76567760105383</v>
      </c>
      <c r="I120" s="34">
        <v>4.4133</v>
      </c>
      <c r="J120" s="35">
        <v>2.34044009978644</v>
      </c>
      <c r="K120" s="34">
        <v>0</v>
      </c>
      <c r="L120" s="40">
        <v>0</v>
      </c>
      <c r="M120" s="41">
        <v>1.84222</v>
      </c>
      <c r="N120" s="42">
        <v>0.976957279275957</v>
      </c>
      <c r="O120" s="41">
        <v>0.43275</v>
      </c>
      <c r="P120" s="42">
        <v>0.229493905508935</v>
      </c>
      <c r="Q120" s="41">
        <v>1.40947</v>
      </c>
      <c r="R120" s="42">
        <v>0.747463373767022</v>
      </c>
      <c r="S120" s="41">
        <v>173.325079</v>
      </c>
      <c r="T120" s="41">
        <v>91.9169250198838</v>
      </c>
      <c r="U120" s="41">
        <v>172.838789</v>
      </c>
      <c r="V120" s="41">
        <v>91.6590380382317</v>
      </c>
      <c r="W120" s="41">
        <v>0.48629</v>
      </c>
      <c r="X120" s="42">
        <v>0.257886981652086</v>
      </c>
      <c r="Y120" s="57">
        <v>0</v>
      </c>
      <c r="Z120" s="57">
        <v>0</v>
      </c>
      <c r="AA120" s="57">
        <v>0</v>
      </c>
      <c r="AB120" s="57">
        <v>0</v>
      </c>
    </row>
    <row r="121" s="19" customFormat="1" ht="15" customHeight="1" spans="1:28">
      <c r="A121" s="33" t="s">
        <v>251</v>
      </c>
      <c r="B121" s="34">
        <v>53.318983</v>
      </c>
      <c r="C121" s="34">
        <v>22.6667</v>
      </c>
      <c r="D121" s="35">
        <v>42.5115010164391</v>
      </c>
      <c r="E121" s="34">
        <v>2.1493</v>
      </c>
      <c r="F121" s="35">
        <v>4.03102212208361</v>
      </c>
      <c r="G121" s="34">
        <v>11.57408</v>
      </c>
      <c r="H121" s="35">
        <v>21.7072407401319</v>
      </c>
      <c r="I121" s="34">
        <v>8.94332</v>
      </c>
      <c r="J121" s="35">
        <v>16.7732381542236</v>
      </c>
      <c r="K121" s="34">
        <v>0</v>
      </c>
      <c r="L121" s="40">
        <v>0</v>
      </c>
      <c r="M121" s="41">
        <v>5.61332</v>
      </c>
      <c r="N121" s="42">
        <v>10.5278077040592</v>
      </c>
      <c r="O121" s="41">
        <v>1.99705</v>
      </c>
      <c r="P121" s="42">
        <v>3.74547654069096</v>
      </c>
      <c r="Q121" s="41">
        <v>3.61627</v>
      </c>
      <c r="R121" s="42">
        <v>6.78233116336821</v>
      </c>
      <c r="S121" s="41">
        <v>25.038963</v>
      </c>
      <c r="T121" s="41">
        <v>46.9606912795017</v>
      </c>
      <c r="U121" s="41">
        <v>24.792008</v>
      </c>
      <c r="V121" s="41">
        <v>46.4975260312073</v>
      </c>
      <c r="W121" s="41">
        <v>0.246955</v>
      </c>
      <c r="X121" s="42">
        <v>0.463165248294402</v>
      </c>
      <c r="Y121" s="57">
        <v>176.673188202247</v>
      </c>
      <c r="Z121" s="57">
        <v>5.235294117647</v>
      </c>
      <c r="AA121" s="57">
        <v>2.16437112153</v>
      </c>
      <c r="AB121" s="57">
        <v>51.03942652329</v>
      </c>
    </row>
    <row r="122" s="19" customFormat="1" ht="15" customHeight="1" spans="1:28">
      <c r="A122" s="33" t="s">
        <v>252</v>
      </c>
      <c r="B122" s="34">
        <v>34.131311</v>
      </c>
      <c r="C122" s="34">
        <v>11.90576</v>
      </c>
      <c r="D122" s="35">
        <v>34.8822229535807</v>
      </c>
      <c r="E122" s="34">
        <v>0.9003</v>
      </c>
      <c r="F122" s="35">
        <v>2.63775393801896</v>
      </c>
      <c r="G122" s="34">
        <v>7.9123</v>
      </c>
      <c r="H122" s="35">
        <v>23.1819398909113</v>
      </c>
      <c r="I122" s="34">
        <v>3.09316</v>
      </c>
      <c r="J122" s="35">
        <v>9.06252912465038</v>
      </c>
      <c r="K122" s="34">
        <v>0</v>
      </c>
      <c r="L122" s="40">
        <v>0</v>
      </c>
      <c r="M122" s="41">
        <v>2.11849</v>
      </c>
      <c r="N122" s="42">
        <v>6.20688141747617</v>
      </c>
      <c r="O122" s="41">
        <v>0.70167</v>
      </c>
      <c r="P122" s="42">
        <v>2.05579563000085</v>
      </c>
      <c r="Q122" s="41">
        <v>1.41682</v>
      </c>
      <c r="R122" s="42">
        <v>4.15108578747532</v>
      </c>
      <c r="S122" s="41">
        <v>20.107061</v>
      </c>
      <c r="T122" s="41">
        <v>58.9108956289432</v>
      </c>
      <c r="U122" s="41">
        <v>19.959101</v>
      </c>
      <c r="V122" s="41">
        <v>58.4773933822817</v>
      </c>
      <c r="W122" s="41">
        <v>0.14796</v>
      </c>
      <c r="X122" s="42">
        <v>0.433502246661431</v>
      </c>
      <c r="Y122" s="57">
        <v>146.087492625369</v>
      </c>
      <c r="Z122" s="57">
        <v>3.8965517241379</v>
      </c>
      <c r="AA122" s="57">
        <v>1.94949047408</v>
      </c>
      <c r="AB122" s="57">
        <v>54.67741935483</v>
      </c>
    </row>
    <row r="123" s="19" customFormat="1" ht="15" customHeight="1" spans="1:28">
      <c r="A123" s="33" t="s">
        <v>253</v>
      </c>
      <c r="B123" s="34">
        <v>46.717975</v>
      </c>
      <c r="C123" s="34">
        <v>18.224875</v>
      </c>
      <c r="D123" s="35">
        <v>39.010413015547</v>
      </c>
      <c r="E123" s="34">
        <v>0.9096</v>
      </c>
      <c r="F123" s="35">
        <v>1.94700219776221</v>
      </c>
      <c r="G123" s="34">
        <v>13.24212</v>
      </c>
      <c r="H123" s="35">
        <v>28.3448073252319</v>
      </c>
      <c r="I123" s="34">
        <v>4.073155</v>
      </c>
      <c r="J123" s="35">
        <v>8.71860349255292</v>
      </c>
      <c r="K123" s="34">
        <v>0</v>
      </c>
      <c r="L123" s="40">
        <v>0</v>
      </c>
      <c r="M123" s="41">
        <v>3.3354</v>
      </c>
      <c r="N123" s="42">
        <v>7.13943615920853</v>
      </c>
      <c r="O123" s="41">
        <v>1.25223</v>
      </c>
      <c r="P123" s="42">
        <v>2.68040299263827</v>
      </c>
      <c r="Q123" s="41">
        <v>2.08317</v>
      </c>
      <c r="R123" s="42">
        <v>4.45903316657025</v>
      </c>
      <c r="S123" s="41">
        <v>25.1577</v>
      </c>
      <c r="T123" s="41">
        <v>53.8501508252445</v>
      </c>
      <c r="U123" s="41">
        <v>24.784934</v>
      </c>
      <c r="V123" s="41">
        <v>53.052243809797</v>
      </c>
      <c r="W123" s="41">
        <v>0.372766</v>
      </c>
      <c r="X123" s="42">
        <v>0.79790701544748</v>
      </c>
      <c r="Y123" s="57">
        <v>183.295139664804</v>
      </c>
      <c r="Z123" s="57">
        <v>5.1142857142857</v>
      </c>
      <c r="AA123" s="57">
        <v>0.4012930554</v>
      </c>
      <c r="AB123" s="57">
        <v>19.91101223581</v>
      </c>
    </row>
    <row r="124" s="19" customFormat="1" ht="15" customHeight="1" spans="1:28">
      <c r="A124" s="33" t="s">
        <v>254</v>
      </c>
      <c r="B124" s="34">
        <v>28.179259</v>
      </c>
      <c r="C124" s="34">
        <v>12.69355</v>
      </c>
      <c r="D124" s="35">
        <v>45.0457196195258</v>
      </c>
      <c r="E124" s="34">
        <v>0.6237</v>
      </c>
      <c r="F124" s="35">
        <v>2.21333002404357</v>
      </c>
      <c r="G124" s="34">
        <v>8.6197</v>
      </c>
      <c r="H124" s="35">
        <v>30.5888100180349</v>
      </c>
      <c r="I124" s="34">
        <v>3.45015</v>
      </c>
      <c r="J124" s="35">
        <v>12.2435795774474</v>
      </c>
      <c r="K124" s="34">
        <v>0</v>
      </c>
      <c r="L124" s="40">
        <v>0</v>
      </c>
      <c r="M124" s="41">
        <v>0.71766</v>
      </c>
      <c r="N124" s="42">
        <v>2.54676675493845</v>
      </c>
      <c r="O124" s="41">
        <v>0.28823</v>
      </c>
      <c r="P124" s="42">
        <v>1.02284449708206</v>
      </c>
      <c r="Q124" s="41">
        <v>0.42943</v>
      </c>
      <c r="R124" s="42">
        <v>1.52392225785639</v>
      </c>
      <c r="S124" s="41">
        <v>14.768049</v>
      </c>
      <c r="T124" s="41">
        <v>52.4075136255357</v>
      </c>
      <c r="U124" s="41">
        <v>14.650341</v>
      </c>
      <c r="V124" s="41">
        <v>51.9898021449038</v>
      </c>
      <c r="W124" s="41">
        <v>0.117708</v>
      </c>
      <c r="X124" s="42">
        <v>0.417711480631907</v>
      </c>
      <c r="Y124" s="57">
        <v>127.272087912088</v>
      </c>
      <c r="Z124" s="57">
        <v>5.3529411764705</v>
      </c>
      <c r="AA124" s="57">
        <v>0.65272214804</v>
      </c>
      <c r="AB124" s="57">
        <v>44.03225806451</v>
      </c>
    </row>
    <row r="125" s="19" customFormat="1" ht="15" customHeight="1" spans="1:28">
      <c r="A125" s="33" t="s">
        <v>255</v>
      </c>
      <c r="B125" s="34">
        <v>13.816052</v>
      </c>
      <c r="C125" s="34">
        <v>6.80788</v>
      </c>
      <c r="D125" s="35">
        <v>49.2751474878641</v>
      </c>
      <c r="E125" s="34">
        <v>0.4536</v>
      </c>
      <c r="F125" s="35">
        <v>3.28313761413174</v>
      </c>
      <c r="G125" s="34">
        <v>5.28974</v>
      </c>
      <c r="H125" s="35">
        <v>38.2869143804612</v>
      </c>
      <c r="I125" s="34">
        <v>1.06454</v>
      </c>
      <c r="J125" s="35">
        <v>7.70509549327116</v>
      </c>
      <c r="K125" s="34">
        <v>0</v>
      </c>
      <c r="L125" s="40">
        <v>0</v>
      </c>
      <c r="M125" s="41">
        <v>0.5259</v>
      </c>
      <c r="N125" s="42">
        <v>3.80644195606675</v>
      </c>
      <c r="O125" s="41">
        <v>0.14985</v>
      </c>
      <c r="P125" s="42">
        <v>1.08460796181138</v>
      </c>
      <c r="Q125" s="41">
        <v>0.37605</v>
      </c>
      <c r="R125" s="42">
        <v>2.72183399425538</v>
      </c>
      <c r="S125" s="41">
        <v>6.482272</v>
      </c>
      <c r="T125" s="41">
        <v>46.9184105560691</v>
      </c>
      <c r="U125" s="41">
        <v>6.436056</v>
      </c>
      <c r="V125" s="41">
        <v>46.5839011028621</v>
      </c>
      <c r="W125" s="41">
        <v>0.046216</v>
      </c>
      <c r="X125" s="42">
        <v>0.334509453207038</v>
      </c>
      <c r="Y125" s="57">
        <v>130.453722222222</v>
      </c>
      <c r="Z125" s="57">
        <v>5.4545454545454</v>
      </c>
      <c r="AA125" s="57">
        <v>0.86306098964</v>
      </c>
      <c r="AB125" s="57">
        <v>44.66501240694</v>
      </c>
    </row>
    <row r="126" s="19" customFormat="1" ht="15" customHeight="1" spans="1:28">
      <c r="A126" s="33" t="s">
        <v>256</v>
      </c>
      <c r="B126" s="34">
        <v>17.423581</v>
      </c>
      <c r="C126" s="34">
        <v>6.98696</v>
      </c>
      <c r="D126" s="35">
        <v>40.1005970012709</v>
      </c>
      <c r="E126" s="34">
        <v>0.5444</v>
      </c>
      <c r="F126" s="35">
        <v>3.12450121476176</v>
      </c>
      <c r="G126" s="34">
        <v>5.7823</v>
      </c>
      <c r="H126" s="35">
        <v>33.1866336776579</v>
      </c>
      <c r="I126" s="34">
        <v>0.66026</v>
      </c>
      <c r="J126" s="35">
        <v>3.78946210885122</v>
      </c>
      <c r="K126" s="34">
        <v>0</v>
      </c>
      <c r="L126" s="40">
        <v>0</v>
      </c>
      <c r="M126" s="41">
        <v>0.94551</v>
      </c>
      <c r="N126" s="42">
        <v>5.4266112115529</v>
      </c>
      <c r="O126" s="41">
        <v>0.40196</v>
      </c>
      <c r="P126" s="42">
        <v>2.30698844284651</v>
      </c>
      <c r="Q126" s="41">
        <v>0.54355</v>
      </c>
      <c r="R126" s="42">
        <v>3.11962276870639</v>
      </c>
      <c r="S126" s="41">
        <v>9.491111</v>
      </c>
      <c r="T126" s="41">
        <v>54.4727917871762</v>
      </c>
      <c r="U126" s="41">
        <v>9.462161</v>
      </c>
      <c r="V126" s="41">
        <v>54.3066376538784</v>
      </c>
      <c r="W126" s="41">
        <v>0.02895</v>
      </c>
      <c r="X126" s="42">
        <v>0.166154133297856</v>
      </c>
      <c r="Y126" s="57">
        <v>126.236526946108</v>
      </c>
      <c r="Z126" s="57">
        <v>5.060606060606</v>
      </c>
      <c r="AA126" s="57">
        <v>0.67804535889</v>
      </c>
      <c r="AB126" s="57">
        <v>35.91397849462</v>
      </c>
    </row>
    <row r="127" s="19" customFormat="1" ht="15" customHeight="1" spans="1:28">
      <c r="A127" s="33" t="s">
        <v>257</v>
      </c>
      <c r="B127" s="34">
        <v>36.998453</v>
      </c>
      <c r="C127" s="34">
        <v>16.378595</v>
      </c>
      <c r="D127" s="35">
        <v>44.2683238674871</v>
      </c>
      <c r="E127" s="34">
        <v>1.0678</v>
      </c>
      <c r="F127" s="35">
        <v>2.88606661473116</v>
      </c>
      <c r="G127" s="34">
        <v>8.02308</v>
      </c>
      <c r="H127" s="35">
        <v>21.68490666353</v>
      </c>
      <c r="I127" s="34">
        <v>7.287715</v>
      </c>
      <c r="J127" s="35">
        <v>19.697350589226</v>
      </c>
      <c r="K127" s="34">
        <v>0</v>
      </c>
      <c r="L127" s="40">
        <v>0</v>
      </c>
      <c r="M127" s="41">
        <v>3.00796</v>
      </c>
      <c r="N127" s="42">
        <v>8.12996154190555</v>
      </c>
      <c r="O127" s="41">
        <v>1.15757</v>
      </c>
      <c r="P127" s="42">
        <v>3.12869838098366</v>
      </c>
      <c r="Q127" s="41">
        <v>1.85039</v>
      </c>
      <c r="R127" s="42">
        <v>5.00126316092189</v>
      </c>
      <c r="S127" s="41">
        <v>17.611898</v>
      </c>
      <c r="T127" s="41">
        <v>47.6017145906073</v>
      </c>
      <c r="U127" s="41">
        <v>17.393889</v>
      </c>
      <c r="V127" s="41">
        <v>47.012476440569</v>
      </c>
      <c r="W127" s="41">
        <v>0.218009</v>
      </c>
      <c r="X127" s="42">
        <v>0.589238150038327</v>
      </c>
      <c r="Y127" s="57">
        <v>178.62231511254</v>
      </c>
      <c r="Z127" s="57">
        <v>5.1833333333333</v>
      </c>
      <c r="AA127" s="57">
        <v>1.0676800579</v>
      </c>
      <c r="AB127" s="57">
        <v>40.12903225806</v>
      </c>
    </row>
    <row r="128" s="19" customFormat="1" ht="15" customHeight="1" spans="1:28">
      <c r="A128" s="33" t="s">
        <v>258</v>
      </c>
      <c r="B128" s="34">
        <v>77.80703</v>
      </c>
      <c r="C128" s="34">
        <v>29.772533</v>
      </c>
      <c r="D128" s="35">
        <v>38.264579691578</v>
      </c>
      <c r="E128" s="34">
        <v>0.81</v>
      </c>
      <c r="F128" s="35">
        <v>1.04103703739881</v>
      </c>
      <c r="G128" s="34">
        <v>17.27986</v>
      </c>
      <c r="H128" s="35">
        <v>22.2086101988471</v>
      </c>
      <c r="I128" s="34">
        <v>11.682673</v>
      </c>
      <c r="J128" s="35">
        <v>15.0149324553321</v>
      </c>
      <c r="K128" s="34">
        <v>0</v>
      </c>
      <c r="L128" s="40">
        <v>0</v>
      </c>
      <c r="M128" s="41">
        <v>8.17029</v>
      </c>
      <c r="N128" s="42">
        <v>10.5007092546779</v>
      </c>
      <c r="O128" s="41">
        <v>3.80895</v>
      </c>
      <c r="P128" s="42">
        <v>4.89538027604961</v>
      </c>
      <c r="Q128" s="41">
        <v>4.36134</v>
      </c>
      <c r="R128" s="42">
        <v>5.60532897862828</v>
      </c>
      <c r="S128" s="41">
        <v>39.864207</v>
      </c>
      <c r="T128" s="41">
        <v>51.2347110537441</v>
      </c>
      <c r="U128" s="41">
        <v>39.447197</v>
      </c>
      <c r="V128" s="41">
        <v>50.6987569118112</v>
      </c>
      <c r="W128" s="41">
        <v>0.41701</v>
      </c>
      <c r="X128" s="42">
        <v>0.535954141932933</v>
      </c>
      <c r="Y128" s="57">
        <v>124.524842105263</v>
      </c>
      <c r="Z128" s="57">
        <v>4.8717948717948</v>
      </c>
      <c r="AA128" s="57">
        <v>0.26833631484</v>
      </c>
      <c r="AB128" s="57">
        <v>20.43010752688</v>
      </c>
    </row>
    <row r="129" s="19" customFormat="1" ht="15" customHeight="1" spans="1:28">
      <c r="A129" s="33" t="s">
        <v>259</v>
      </c>
      <c r="B129" s="34">
        <v>22.678168</v>
      </c>
      <c r="C129" s="34">
        <v>10.35173</v>
      </c>
      <c r="D129" s="35">
        <v>45.6462356218545</v>
      </c>
      <c r="E129" s="34">
        <v>1.1353</v>
      </c>
      <c r="F129" s="35">
        <v>5.00613629813484</v>
      </c>
      <c r="G129" s="34">
        <v>6.3208</v>
      </c>
      <c r="H129" s="35">
        <v>27.871739904211</v>
      </c>
      <c r="I129" s="34">
        <v>2.89563</v>
      </c>
      <c r="J129" s="35">
        <v>12.7683594195087</v>
      </c>
      <c r="K129" s="34">
        <v>0</v>
      </c>
      <c r="L129" s="40">
        <v>0</v>
      </c>
      <c r="M129" s="41">
        <v>1.116322</v>
      </c>
      <c r="N129" s="42">
        <v>4.92245228979695</v>
      </c>
      <c r="O129" s="41">
        <v>0.38514</v>
      </c>
      <c r="P129" s="42">
        <v>1.69828532886783</v>
      </c>
      <c r="Q129" s="41">
        <v>0.731182</v>
      </c>
      <c r="R129" s="42">
        <v>3.22416696092912</v>
      </c>
      <c r="S129" s="41">
        <v>11.210116</v>
      </c>
      <c r="T129" s="41">
        <v>49.4313120883486</v>
      </c>
      <c r="U129" s="41">
        <v>11.119136</v>
      </c>
      <c r="V129" s="41">
        <v>49.0301332982453</v>
      </c>
      <c r="W129" s="41">
        <v>0.09098</v>
      </c>
      <c r="X129" s="42">
        <v>0.401178790103328</v>
      </c>
      <c r="Y129" s="57">
        <v>124.604704433498</v>
      </c>
      <c r="Z129" s="57">
        <v>4.7209302325581</v>
      </c>
      <c r="AA129" s="57">
        <v>1.85567010309</v>
      </c>
      <c r="AB129" s="57">
        <v>92.27272727272</v>
      </c>
    </row>
    <row r="130" s="19" customFormat="1" ht="15" customHeight="1" spans="1:28">
      <c r="A130" s="33" t="s">
        <v>260</v>
      </c>
      <c r="B130" s="34">
        <v>75.584087</v>
      </c>
      <c r="C130" s="34">
        <v>31.950164</v>
      </c>
      <c r="D130" s="35">
        <v>42.271019295371</v>
      </c>
      <c r="E130" s="34">
        <v>3.0665</v>
      </c>
      <c r="F130" s="35">
        <v>4.05707090170977</v>
      </c>
      <c r="G130" s="34">
        <v>15.80208</v>
      </c>
      <c r="H130" s="35">
        <v>20.906622845097</v>
      </c>
      <c r="I130" s="34">
        <v>13.081584</v>
      </c>
      <c r="J130" s="35">
        <v>17.3073255485642</v>
      </c>
      <c r="K130" s="34">
        <v>0</v>
      </c>
      <c r="L130" s="40">
        <v>0</v>
      </c>
      <c r="M130" s="41">
        <v>7.46854</v>
      </c>
      <c r="N130" s="42">
        <v>9.88110103122632</v>
      </c>
      <c r="O130" s="41">
        <v>4.28185</v>
      </c>
      <c r="P130" s="42">
        <v>5.66501517707027</v>
      </c>
      <c r="Q130" s="41">
        <v>3.18669</v>
      </c>
      <c r="R130" s="42">
        <v>4.21608585415605</v>
      </c>
      <c r="S130" s="41">
        <v>36.165383</v>
      </c>
      <c r="T130" s="41">
        <v>47.8478796734027</v>
      </c>
      <c r="U130" s="41">
        <v>35.426823</v>
      </c>
      <c r="V130" s="41">
        <v>46.8707427794954</v>
      </c>
      <c r="W130" s="41">
        <v>0.73856</v>
      </c>
      <c r="X130" s="42">
        <v>0.977136893907311</v>
      </c>
      <c r="Y130" s="57">
        <v>168.421632047478</v>
      </c>
      <c r="Z130" s="57">
        <v>5.7606837606837</v>
      </c>
      <c r="AA130" s="57">
        <v>1.00140383715</v>
      </c>
      <c r="AB130" s="57">
        <v>43.48387096774</v>
      </c>
    </row>
    <row r="131" s="19" customFormat="1" ht="15" customHeight="1" spans="1:28">
      <c r="A131" s="33" t="s">
        <v>261</v>
      </c>
      <c r="B131" s="34">
        <v>45.43759</v>
      </c>
      <c r="C131" s="34">
        <v>14.669578</v>
      </c>
      <c r="D131" s="35">
        <v>32.2851145934456</v>
      </c>
      <c r="E131" s="34">
        <v>0.2106</v>
      </c>
      <c r="F131" s="35">
        <v>0.463492892118618</v>
      </c>
      <c r="G131" s="34">
        <v>10.00939</v>
      </c>
      <c r="H131" s="35">
        <v>22.0288752110312</v>
      </c>
      <c r="I131" s="34">
        <v>4.449588</v>
      </c>
      <c r="J131" s="35">
        <v>9.79274649029581</v>
      </c>
      <c r="K131" s="34">
        <v>0</v>
      </c>
      <c r="L131" s="40">
        <v>0</v>
      </c>
      <c r="M131" s="41">
        <v>3.572442</v>
      </c>
      <c r="N131" s="42">
        <v>7.86230519708462</v>
      </c>
      <c r="O131" s="41">
        <v>1.18466</v>
      </c>
      <c r="P131" s="42">
        <v>2.60722454690048</v>
      </c>
      <c r="Q131" s="41">
        <v>2.387782</v>
      </c>
      <c r="R131" s="42">
        <v>5.25508065018413</v>
      </c>
      <c r="S131" s="41">
        <v>27.19557</v>
      </c>
      <c r="T131" s="41">
        <v>59.8525802094697</v>
      </c>
      <c r="U131" s="41">
        <v>26.895141</v>
      </c>
      <c r="V131" s="41">
        <v>59.1913897722128</v>
      </c>
      <c r="W131" s="41">
        <v>0.300429</v>
      </c>
      <c r="X131" s="42">
        <v>0.661190437256906</v>
      </c>
      <c r="Y131" s="57">
        <v>162.019565217391</v>
      </c>
      <c r="Z131" s="57">
        <v>5.3076923076923</v>
      </c>
      <c r="AA131" s="57">
        <v>0.15488594762</v>
      </c>
      <c r="AB131" s="57">
        <v>6.3594470046</v>
      </c>
    </row>
    <row r="132" s="19" customFormat="1" ht="15" customHeight="1" spans="1:28">
      <c r="A132" s="33" t="s">
        <v>262</v>
      </c>
      <c r="B132" s="34">
        <v>0</v>
      </c>
      <c r="C132" s="34">
        <v>0</v>
      </c>
      <c r="D132" s="35">
        <v>0</v>
      </c>
      <c r="E132" s="34">
        <v>0</v>
      </c>
      <c r="F132" s="35">
        <v>0</v>
      </c>
      <c r="G132" s="34">
        <v>0</v>
      </c>
      <c r="H132" s="35">
        <v>0</v>
      </c>
      <c r="I132" s="34">
        <v>0</v>
      </c>
      <c r="J132" s="35">
        <v>0</v>
      </c>
      <c r="K132" s="34">
        <v>0</v>
      </c>
      <c r="L132" s="40">
        <v>0</v>
      </c>
      <c r="M132" s="41">
        <v>0</v>
      </c>
      <c r="N132" s="42">
        <v>0</v>
      </c>
      <c r="O132" s="41">
        <v>0</v>
      </c>
      <c r="P132" s="42">
        <v>0</v>
      </c>
      <c r="Q132" s="41">
        <v>0</v>
      </c>
      <c r="R132" s="42">
        <v>0</v>
      </c>
      <c r="S132" s="41">
        <v>0</v>
      </c>
      <c r="T132" s="41">
        <v>0</v>
      </c>
      <c r="U132" s="41">
        <v>0</v>
      </c>
      <c r="V132" s="41">
        <v>0</v>
      </c>
      <c r="W132" s="41">
        <v>0</v>
      </c>
      <c r="X132" s="42">
        <v>0</v>
      </c>
      <c r="Y132" s="57">
        <v>0</v>
      </c>
      <c r="Z132" s="57">
        <v>0</v>
      </c>
      <c r="AA132" s="57">
        <v>0</v>
      </c>
      <c r="AB132" s="57">
        <v>0</v>
      </c>
    </row>
    <row r="133" s="19" customFormat="1" ht="15" customHeight="1" spans="1:28">
      <c r="A133" s="33" t="s">
        <v>263</v>
      </c>
      <c r="B133" s="34">
        <v>38.194463</v>
      </c>
      <c r="C133" s="34">
        <v>13.6597</v>
      </c>
      <c r="D133" s="35">
        <v>35.7635608072301</v>
      </c>
      <c r="E133" s="34">
        <v>0.8694</v>
      </c>
      <c r="F133" s="35">
        <v>2.2762461668855</v>
      </c>
      <c r="G133" s="34">
        <v>9.67951</v>
      </c>
      <c r="H133" s="35">
        <v>25.3427047789623</v>
      </c>
      <c r="I133" s="34">
        <v>3.11079</v>
      </c>
      <c r="J133" s="35">
        <v>8.14460986138226</v>
      </c>
      <c r="K133" s="34">
        <v>0</v>
      </c>
      <c r="L133" s="40">
        <v>0</v>
      </c>
      <c r="M133" s="41">
        <v>2.2406</v>
      </c>
      <c r="N133" s="42">
        <v>5.86629533186525</v>
      </c>
      <c r="O133" s="41">
        <v>0.85324</v>
      </c>
      <c r="P133" s="42">
        <v>2.23393636925855</v>
      </c>
      <c r="Q133" s="41">
        <v>1.38736</v>
      </c>
      <c r="R133" s="42">
        <v>3.6323589626067</v>
      </c>
      <c r="S133" s="41">
        <v>22.294163</v>
      </c>
      <c r="T133" s="41">
        <v>58.3701438609047</v>
      </c>
      <c r="U133" s="41">
        <v>22.139915</v>
      </c>
      <c r="V133" s="41">
        <v>57.966294748011</v>
      </c>
      <c r="W133" s="41">
        <v>0.154248</v>
      </c>
      <c r="X133" s="42">
        <v>0.403849112893667</v>
      </c>
      <c r="Y133" s="57">
        <v>205.47370212766</v>
      </c>
      <c r="Z133" s="57">
        <v>3.4558823529411</v>
      </c>
      <c r="AA133" s="57">
        <v>0.93061447926</v>
      </c>
      <c r="AB133" s="57">
        <v>25.2688172043</v>
      </c>
    </row>
    <row r="134" s="19" customFormat="1" ht="15" customHeight="1" spans="1:28">
      <c r="A134" s="33" t="s">
        <v>264</v>
      </c>
      <c r="B134" s="34">
        <v>14.779872</v>
      </c>
      <c r="C134" s="34">
        <v>6.148475</v>
      </c>
      <c r="D134" s="35">
        <v>41.6003264439638</v>
      </c>
      <c r="E134" s="34">
        <v>0.4324</v>
      </c>
      <c r="F134" s="35">
        <v>2.9256004382176</v>
      </c>
      <c r="G134" s="34">
        <v>4.0592</v>
      </c>
      <c r="H134" s="35">
        <v>27.4643785818984</v>
      </c>
      <c r="I134" s="34">
        <v>1.656875</v>
      </c>
      <c r="J134" s="35">
        <v>11.2103474238478</v>
      </c>
      <c r="K134" s="34">
        <v>0</v>
      </c>
      <c r="L134" s="40">
        <v>0</v>
      </c>
      <c r="M134" s="41">
        <v>1.37002</v>
      </c>
      <c r="N134" s="42">
        <v>9.26949840972912</v>
      </c>
      <c r="O134" s="41">
        <v>0.83678</v>
      </c>
      <c r="P134" s="42">
        <v>5.66161872037863</v>
      </c>
      <c r="Q134" s="41">
        <v>0.53324</v>
      </c>
      <c r="R134" s="42">
        <v>3.60787968935049</v>
      </c>
      <c r="S134" s="41">
        <v>7.261377</v>
      </c>
      <c r="T134" s="41">
        <v>49.1301751463071</v>
      </c>
      <c r="U134" s="41">
        <v>7.212386</v>
      </c>
      <c r="V134" s="41">
        <v>48.7987040753804</v>
      </c>
      <c r="W134" s="41">
        <v>0.048991</v>
      </c>
      <c r="X134" s="42">
        <v>0.331471070926731</v>
      </c>
      <c r="Y134" s="57">
        <v>163.374308510638</v>
      </c>
      <c r="Z134" s="57">
        <v>5.081081081081</v>
      </c>
      <c r="AA134" s="57">
        <v>1.24036205162</v>
      </c>
      <c r="AB134" s="57">
        <v>30.32258064516</v>
      </c>
    </row>
    <row r="135" s="19" customFormat="1" ht="15" customHeight="1" spans="1:28">
      <c r="A135" s="33" t="s">
        <v>265</v>
      </c>
      <c r="B135" s="34">
        <v>19.751026</v>
      </c>
      <c r="C135" s="34">
        <v>7.647316</v>
      </c>
      <c r="D135" s="35">
        <v>38.7185759362577</v>
      </c>
      <c r="E135" s="34">
        <v>0.3876</v>
      </c>
      <c r="F135" s="35">
        <v>1.96242969858882</v>
      </c>
      <c r="G135" s="34">
        <v>4.2014</v>
      </c>
      <c r="H135" s="35">
        <v>21.2718063355291</v>
      </c>
      <c r="I135" s="34">
        <v>3.058316</v>
      </c>
      <c r="J135" s="35">
        <v>15.4843399021398</v>
      </c>
      <c r="K135" s="34">
        <v>0</v>
      </c>
      <c r="L135" s="40">
        <v>0</v>
      </c>
      <c r="M135" s="41">
        <v>1.42158</v>
      </c>
      <c r="N135" s="42">
        <v>7.19749951217724</v>
      </c>
      <c r="O135" s="41">
        <v>0.72355</v>
      </c>
      <c r="P135" s="42">
        <v>3.66335399487601</v>
      </c>
      <c r="Q135" s="41">
        <v>0.69803</v>
      </c>
      <c r="R135" s="42">
        <v>3.53414551730123</v>
      </c>
      <c r="S135" s="41">
        <v>10.68213</v>
      </c>
      <c r="T135" s="41">
        <v>54.0839245515651</v>
      </c>
      <c r="U135" s="41">
        <v>10.617002</v>
      </c>
      <c r="V135" s="41">
        <v>53.7541796562872</v>
      </c>
      <c r="W135" s="41">
        <v>0.065128</v>
      </c>
      <c r="X135" s="42">
        <v>0.329744895277845</v>
      </c>
      <c r="Y135" s="57">
        <v>147.436274509804</v>
      </c>
      <c r="Z135" s="57">
        <v>4.8571428571428</v>
      </c>
      <c r="AA135" s="57">
        <v>0.675024108</v>
      </c>
      <c r="AB135" s="57">
        <v>13.16129032258</v>
      </c>
    </row>
    <row r="136" s="19" customFormat="1" ht="15" customHeight="1" spans="1:28">
      <c r="A136" s="33" t="s">
        <v>266</v>
      </c>
      <c r="B136" s="34">
        <v>126.605571</v>
      </c>
      <c r="C136" s="34">
        <v>35.31014</v>
      </c>
      <c r="D136" s="35">
        <v>27.8898785583456</v>
      </c>
      <c r="E136" s="34">
        <v>0.4858</v>
      </c>
      <c r="F136" s="35">
        <v>0.383711392921248</v>
      </c>
      <c r="G136" s="34">
        <v>17.5549</v>
      </c>
      <c r="H136" s="35">
        <v>13.8658195380676</v>
      </c>
      <c r="I136" s="34">
        <v>17.26944</v>
      </c>
      <c r="J136" s="35">
        <v>13.6403476273568</v>
      </c>
      <c r="K136" s="34">
        <v>0</v>
      </c>
      <c r="L136" s="40">
        <v>0</v>
      </c>
      <c r="M136" s="41">
        <v>1.48742</v>
      </c>
      <c r="N136" s="42">
        <v>1.17484561560091</v>
      </c>
      <c r="O136" s="41">
        <v>0.48209</v>
      </c>
      <c r="P136" s="42">
        <v>0.380781032139573</v>
      </c>
      <c r="Q136" s="41">
        <v>1.00533</v>
      </c>
      <c r="R136" s="42">
        <v>0.794064583461339</v>
      </c>
      <c r="S136" s="41">
        <v>89.808011</v>
      </c>
      <c r="T136" s="41">
        <v>70.9352758260535</v>
      </c>
      <c r="U136" s="41">
        <v>88.677263</v>
      </c>
      <c r="V136" s="41">
        <v>70.0421492510784</v>
      </c>
      <c r="W136" s="41">
        <v>1.130748</v>
      </c>
      <c r="X136" s="42">
        <v>0.893126574975125</v>
      </c>
      <c r="Y136" s="57">
        <v>369.06476635514</v>
      </c>
      <c r="Z136" s="57">
        <v>4.4583333333333</v>
      </c>
      <c r="AA136" s="57">
        <v>0.18911039319</v>
      </c>
      <c r="AB136" s="57">
        <v>13.27543424317</v>
      </c>
    </row>
    <row r="137" s="19" customFormat="1" ht="15" customHeight="1" spans="1:28">
      <c r="A137" s="33" t="s">
        <v>267</v>
      </c>
      <c r="B137" s="34">
        <v>7.973864</v>
      </c>
      <c r="C137" s="34">
        <v>3.12036</v>
      </c>
      <c r="D137" s="35">
        <v>39.1323453723314</v>
      </c>
      <c r="E137" s="34">
        <v>0.1887</v>
      </c>
      <c r="F137" s="35">
        <v>2.36648129438877</v>
      </c>
      <c r="G137" s="34">
        <v>2.33386</v>
      </c>
      <c r="H137" s="35">
        <v>29.2688714028732</v>
      </c>
      <c r="I137" s="34">
        <v>0.5978</v>
      </c>
      <c r="J137" s="35">
        <v>7.49699267506945</v>
      </c>
      <c r="K137" s="34">
        <v>0</v>
      </c>
      <c r="L137" s="40">
        <v>0</v>
      </c>
      <c r="M137" s="41">
        <v>0.38474</v>
      </c>
      <c r="N137" s="42">
        <v>4.82501331851158</v>
      </c>
      <c r="O137" s="41">
        <v>0.20376</v>
      </c>
      <c r="P137" s="42">
        <v>2.55534832297115</v>
      </c>
      <c r="Q137" s="41">
        <v>0.18098</v>
      </c>
      <c r="R137" s="42">
        <v>2.26966499554043</v>
      </c>
      <c r="S137" s="41">
        <v>4.468764</v>
      </c>
      <c r="T137" s="41">
        <v>56.042641309157</v>
      </c>
      <c r="U137" s="41">
        <v>4.44896</v>
      </c>
      <c r="V137" s="41">
        <v>55.7942799124741</v>
      </c>
      <c r="W137" s="41">
        <v>0.019804</v>
      </c>
      <c r="X137" s="42">
        <v>0.248361396682963</v>
      </c>
      <c r="Y137" s="57">
        <v>156.037755102041</v>
      </c>
      <c r="Z137" s="57">
        <v>5.4444444444444</v>
      </c>
      <c r="AA137" s="57">
        <v>0.55316533497</v>
      </c>
      <c r="AB137" s="57">
        <v>13.17204301075</v>
      </c>
    </row>
    <row r="138" s="19" customFormat="1" ht="15" customHeight="1" spans="1:28">
      <c r="A138" s="33" t="s">
        <v>268</v>
      </c>
      <c r="B138" s="34">
        <v>12.959999</v>
      </c>
      <c r="C138" s="34">
        <v>4.56667</v>
      </c>
      <c r="D138" s="35">
        <v>35.2366539534455</v>
      </c>
      <c r="E138" s="34">
        <v>0.095</v>
      </c>
      <c r="F138" s="35">
        <v>0.733024747918576</v>
      </c>
      <c r="G138" s="34">
        <v>3.01353</v>
      </c>
      <c r="H138" s="35">
        <v>23.2525480904744</v>
      </c>
      <c r="I138" s="34">
        <v>1.45814</v>
      </c>
      <c r="J138" s="35">
        <v>11.2510811150526</v>
      </c>
      <c r="K138" s="34">
        <v>0</v>
      </c>
      <c r="L138" s="40">
        <v>0</v>
      </c>
      <c r="M138" s="41">
        <v>1.05785</v>
      </c>
      <c r="N138" s="42">
        <v>8.1624234693228</v>
      </c>
      <c r="O138" s="41">
        <v>0.62663</v>
      </c>
      <c r="P138" s="42">
        <v>4.83510839777071</v>
      </c>
      <c r="Q138" s="41">
        <v>0.43122</v>
      </c>
      <c r="R138" s="42">
        <v>3.32731507155209</v>
      </c>
      <c r="S138" s="41">
        <v>7.335479</v>
      </c>
      <c r="T138" s="41">
        <v>56.6009225772317</v>
      </c>
      <c r="U138" s="41">
        <v>7.255593</v>
      </c>
      <c r="V138" s="41">
        <v>55.984518208682</v>
      </c>
      <c r="W138" s="41">
        <v>0.079886</v>
      </c>
      <c r="X138" s="42">
        <v>0.61640436854972</v>
      </c>
      <c r="Y138" s="57">
        <v>159.3112</v>
      </c>
      <c r="Z138" s="57">
        <v>12.5</v>
      </c>
      <c r="AA138" s="57">
        <v>0.06335128286</v>
      </c>
      <c r="AB138" s="57">
        <v>7.46268656716</v>
      </c>
    </row>
    <row r="139" s="19" customFormat="1" ht="15" customHeight="1" spans="1:28">
      <c r="A139" s="33" t="s">
        <v>269</v>
      </c>
      <c r="B139" s="34">
        <v>10.219739</v>
      </c>
      <c r="C139" s="34">
        <v>4.636179</v>
      </c>
      <c r="D139" s="35">
        <v>45.3649452300103</v>
      </c>
      <c r="E139" s="34">
        <v>0.1863</v>
      </c>
      <c r="F139" s="35">
        <v>1.82294283640707</v>
      </c>
      <c r="G139" s="34">
        <v>3.03293</v>
      </c>
      <c r="H139" s="35">
        <v>29.6771766871933</v>
      </c>
      <c r="I139" s="34">
        <v>1.416949</v>
      </c>
      <c r="J139" s="35">
        <v>13.8648257064099</v>
      </c>
      <c r="K139" s="34">
        <v>0</v>
      </c>
      <c r="L139" s="40">
        <v>0</v>
      </c>
      <c r="M139" s="41">
        <v>0.65604</v>
      </c>
      <c r="N139" s="42">
        <v>6.41934202037841</v>
      </c>
      <c r="O139" s="41">
        <v>0.29569</v>
      </c>
      <c r="P139" s="42">
        <v>2.89332242242194</v>
      </c>
      <c r="Q139" s="41">
        <v>0.36035</v>
      </c>
      <c r="R139" s="42">
        <v>3.52601959795646</v>
      </c>
      <c r="S139" s="41">
        <v>4.92752</v>
      </c>
      <c r="T139" s="41">
        <v>48.2157127496113</v>
      </c>
      <c r="U139" s="41">
        <v>4.893381</v>
      </c>
      <c r="V139" s="41">
        <v>47.8816631227079</v>
      </c>
      <c r="W139" s="41">
        <v>0.034139</v>
      </c>
      <c r="X139" s="42">
        <v>0.334049626903388</v>
      </c>
      <c r="Y139" s="57">
        <v>165.078765432099</v>
      </c>
      <c r="Z139" s="57">
        <v>4.7647058823529</v>
      </c>
      <c r="AA139" s="57">
        <v>0.6674519042</v>
      </c>
      <c r="AB139" s="57">
        <v>21.77419354838</v>
      </c>
    </row>
    <row r="140" s="19" customFormat="1" ht="15" customHeight="1" spans="1:28">
      <c r="A140" s="33" t="s">
        <v>270</v>
      </c>
      <c r="B140" s="34">
        <v>17.430167</v>
      </c>
      <c r="C140" s="34">
        <v>6.322898</v>
      </c>
      <c r="D140" s="35">
        <v>36.2756019491953</v>
      </c>
      <c r="E140" s="34">
        <v>0.3496</v>
      </c>
      <c r="F140" s="35">
        <v>2.00571801750379</v>
      </c>
      <c r="G140" s="34">
        <v>3.9126</v>
      </c>
      <c r="H140" s="35">
        <v>22.4472892313654</v>
      </c>
      <c r="I140" s="34">
        <v>2.060698</v>
      </c>
      <c r="J140" s="35">
        <v>11.8225947003262</v>
      </c>
      <c r="K140" s="34">
        <v>0</v>
      </c>
      <c r="L140" s="40">
        <v>0</v>
      </c>
      <c r="M140" s="41">
        <v>1.12894</v>
      </c>
      <c r="N140" s="42">
        <v>6.47693163238195</v>
      </c>
      <c r="O140" s="41">
        <v>0.43392</v>
      </c>
      <c r="P140" s="42">
        <v>2.48947700845322</v>
      </c>
      <c r="Q140" s="41">
        <v>0.69502</v>
      </c>
      <c r="R140" s="42">
        <v>3.98745462392873</v>
      </c>
      <c r="S140" s="41">
        <v>9.978329</v>
      </c>
      <c r="T140" s="41">
        <v>57.2474664184227</v>
      </c>
      <c r="U140" s="41">
        <v>9.920576</v>
      </c>
      <c r="V140" s="41">
        <v>56.9161270801364</v>
      </c>
      <c r="W140" s="41">
        <v>0.057753</v>
      </c>
      <c r="X140" s="42">
        <v>0.331339338286317</v>
      </c>
      <c r="Y140" s="57">
        <v>126.1573</v>
      </c>
      <c r="Z140" s="57">
        <v>4.7619047619047</v>
      </c>
      <c r="AA140" s="57">
        <v>0.71477195371</v>
      </c>
      <c r="AB140" s="57">
        <v>12.90322580645</v>
      </c>
    </row>
    <row r="141" s="19" customFormat="1" ht="15" customHeight="1" spans="1:28">
      <c r="A141" s="33" t="s">
        <v>271</v>
      </c>
      <c r="B141" s="34">
        <v>8.282038</v>
      </c>
      <c r="C141" s="34">
        <v>3.652212</v>
      </c>
      <c r="D141" s="35">
        <v>44.0979865100836</v>
      </c>
      <c r="E141" s="34">
        <v>0.0153</v>
      </c>
      <c r="F141" s="35">
        <v>0.184737138371014</v>
      </c>
      <c r="G141" s="34">
        <v>2.1424</v>
      </c>
      <c r="H141" s="35">
        <v>25.8680291010498</v>
      </c>
      <c r="I141" s="34">
        <v>1.494512</v>
      </c>
      <c r="J141" s="35">
        <v>18.0452202706628</v>
      </c>
      <c r="K141" s="34">
        <v>0</v>
      </c>
      <c r="L141" s="40">
        <v>0</v>
      </c>
      <c r="M141" s="41">
        <v>0.34109</v>
      </c>
      <c r="N141" s="42">
        <v>4.11843075339669</v>
      </c>
      <c r="O141" s="41">
        <v>0.15777</v>
      </c>
      <c r="P141" s="42">
        <v>1.90496590331993</v>
      </c>
      <c r="Q141" s="41">
        <v>0.18332</v>
      </c>
      <c r="R141" s="42">
        <v>2.21346485007676</v>
      </c>
      <c r="S141" s="41">
        <v>4.288736</v>
      </c>
      <c r="T141" s="41">
        <v>51.7835827365197</v>
      </c>
      <c r="U141" s="41">
        <v>4.27134</v>
      </c>
      <c r="V141" s="41">
        <v>51.5735378176241</v>
      </c>
      <c r="W141" s="41">
        <v>0.017396</v>
      </c>
      <c r="X141" s="42">
        <v>0.210044918895567</v>
      </c>
      <c r="Y141" s="57">
        <v>249.332142857143</v>
      </c>
      <c r="Z141" s="57">
        <v>3.5</v>
      </c>
      <c r="AA141" s="57">
        <v>0.49504950495</v>
      </c>
      <c r="AB141" s="57">
        <v>7.52688172043</v>
      </c>
    </row>
    <row r="142" s="19" customFormat="1" ht="15" customHeight="1" spans="1:28">
      <c r="A142" s="33" t="s">
        <v>272</v>
      </c>
      <c r="B142" s="34">
        <v>19.76453</v>
      </c>
      <c r="C142" s="34">
        <v>8.70993</v>
      </c>
      <c r="D142" s="35">
        <v>44.0684903713875</v>
      </c>
      <c r="E142" s="34">
        <v>0.4428</v>
      </c>
      <c r="F142" s="35">
        <v>2.24037707954604</v>
      </c>
      <c r="G142" s="34">
        <v>4.95484</v>
      </c>
      <c r="H142" s="35">
        <v>25.0693540397874</v>
      </c>
      <c r="I142" s="34">
        <v>3.31229</v>
      </c>
      <c r="J142" s="35">
        <v>16.7587592520541</v>
      </c>
      <c r="K142" s="34">
        <v>0</v>
      </c>
      <c r="L142" s="40">
        <v>0</v>
      </c>
      <c r="M142" s="41">
        <v>0.98383</v>
      </c>
      <c r="N142" s="42">
        <v>4.9777556056228</v>
      </c>
      <c r="O142" s="41">
        <v>0.40579</v>
      </c>
      <c r="P142" s="42">
        <v>2.05312243701216</v>
      </c>
      <c r="Q142" s="41">
        <v>0.57804</v>
      </c>
      <c r="R142" s="42">
        <v>2.92463316861064</v>
      </c>
      <c r="S142" s="41">
        <v>10.07077</v>
      </c>
      <c r="T142" s="41">
        <v>50.9537540229897</v>
      </c>
      <c r="U142" s="41">
        <v>10.021258</v>
      </c>
      <c r="V142" s="41">
        <v>50.7032446508973</v>
      </c>
      <c r="W142" s="41">
        <v>0.049512</v>
      </c>
      <c r="X142" s="42">
        <v>0.250509372092329</v>
      </c>
      <c r="Y142" s="57">
        <v>104.403719512195</v>
      </c>
      <c r="Z142" s="57">
        <v>5.2903225806451</v>
      </c>
      <c r="AA142" s="57">
        <v>1.0101010101</v>
      </c>
      <c r="AB142" s="57">
        <v>21.16129032258</v>
      </c>
    </row>
    <row r="143" s="19" customFormat="1" ht="15" customHeight="1" spans="1:28">
      <c r="A143" s="33" t="s">
        <v>273</v>
      </c>
      <c r="B143" s="34">
        <v>19.0434</v>
      </c>
      <c r="C143" s="34">
        <v>8.62317</v>
      </c>
      <c r="D143" s="35">
        <v>45.2816723904345</v>
      </c>
      <c r="E143" s="34">
        <v>0.4401</v>
      </c>
      <c r="F143" s="35">
        <v>2.31103689467217</v>
      </c>
      <c r="G143" s="34">
        <v>3.9997</v>
      </c>
      <c r="H143" s="35">
        <v>21.0030771815957</v>
      </c>
      <c r="I143" s="34">
        <v>4.18337</v>
      </c>
      <c r="J143" s="35">
        <v>21.9675583141666</v>
      </c>
      <c r="K143" s="34">
        <v>0</v>
      </c>
      <c r="L143" s="40">
        <v>0</v>
      </c>
      <c r="M143" s="41">
        <v>1.25066</v>
      </c>
      <c r="N143" s="42">
        <v>6.56741968345989</v>
      </c>
      <c r="O143" s="41">
        <v>0.35986</v>
      </c>
      <c r="P143" s="42">
        <v>1.88968356490963</v>
      </c>
      <c r="Q143" s="41">
        <v>0.8908</v>
      </c>
      <c r="R143" s="42">
        <v>4.67773611855026</v>
      </c>
      <c r="S143" s="41">
        <v>9.16957</v>
      </c>
      <c r="T143" s="41">
        <v>48.1509079261056</v>
      </c>
      <c r="U143" s="41">
        <v>9.100203</v>
      </c>
      <c r="V143" s="41">
        <v>47.7866504930842</v>
      </c>
      <c r="W143" s="41">
        <v>0.069367</v>
      </c>
      <c r="X143" s="42">
        <v>0.364257433021414</v>
      </c>
      <c r="Y143" s="57">
        <v>206.643865030675</v>
      </c>
      <c r="Z143" s="57">
        <v>5.6206896551724</v>
      </c>
      <c r="AA143" s="57">
        <v>0.90006207324</v>
      </c>
      <c r="AB143" s="57">
        <v>21.03225806451</v>
      </c>
    </row>
    <row r="144" s="19" customFormat="1" ht="15" customHeight="1" spans="1:28">
      <c r="A144" s="33" t="s">
        <v>274</v>
      </c>
      <c r="B144" s="34">
        <v>11.200406</v>
      </c>
      <c r="C144" s="34">
        <v>4.354783</v>
      </c>
      <c r="D144" s="35">
        <v>38.8805816503437</v>
      </c>
      <c r="E144" s="34">
        <v>0.456</v>
      </c>
      <c r="F144" s="35">
        <v>4.07128098749277</v>
      </c>
      <c r="G144" s="34">
        <v>2.7899</v>
      </c>
      <c r="H144" s="35">
        <v>24.9089184802765</v>
      </c>
      <c r="I144" s="34">
        <v>1.108883</v>
      </c>
      <c r="J144" s="35">
        <v>9.90038218257445</v>
      </c>
      <c r="K144" s="34">
        <v>0</v>
      </c>
      <c r="L144" s="40">
        <v>0</v>
      </c>
      <c r="M144" s="41">
        <v>1.18809</v>
      </c>
      <c r="N144" s="42">
        <v>10.6075619044524</v>
      </c>
      <c r="O144" s="41">
        <v>0.62276</v>
      </c>
      <c r="P144" s="42">
        <v>5.56015558721711</v>
      </c>
      <c r="Q144" s="41">
        <v>0.56533</v>
      </c>
      <c r="R144" s="42">
        <v>5.04740631723529</v>
      </c>
      <c r="S144" s="41">
        <v>5.657533</v>
      </c>
      <c r="T144" s="41">
        <v>50.5118564452039</v>
      </c>
      <c r="U144" s="41">
        <v>5.614438</v>
      </c>
      <c r="V144" s="41">
        <v>50.1270936071425</v>
      </c>
      <c r="W144" s="41">
        <v>0.043095</v>
      </c>
      <c r="X144" s="42">
        <v>0.384762838061406</v>
      </c>
      <c r="Y144" s="57">
        <v>182.968425925926</v>
      </c>
      <c r="Z144" s="57">
        <v>5.6842105263157</v>
      </c>
      <c r="AA144" s="57">
        <v>0.99947396107</v>
      </c>
      <c r="AB144" s="57">
        <v>29.03225806451</v>
      </c>
    </row>
    <row r="145" s="19" customFormat="1" ht="15" customHeight="1" spans="1:28">
      <c r="A145" s="33" t="s">
        <v>275</v>
      </c>
      <c r="B145" s="34">
        <v>8.816961</v>
      </c>
      <c r="C145" s="34">
        <v>4.359606</v>
      </c>
      <c r="D145" s="35">
        <v>49.4456763503888</v>
      </c>
      <c r="E145" s="34">
        <v>0.4674</v>
      </c>
      <c r="F145" s="35">
        <v>5.30114627931325</v>
      </c>
      <c r="G145" s="34">
        <v>2.39414</v>
      </c>
      <c r="H145" s="35">
        <v>27.153800498834</v>
      </c>
      <c r="I145" s="34">
        <v>1.498066</v>
      </c>
      <c r="J145" s="35">
        <v>16.9907295722415</v>
      </c>
      <c r="K145" s="34">
        <v>0</v>
      </c>
      <c r="L145" s="40">
        <v>0</v>
      </c>
      <c r="M145" s="41">
        <v>0.57952</v>
      </c>
      <c r="N145" s="42">
        <v>6.57278624687123</v>
      </c>
      <c r="O145" s="41">
        <v>0.22059</v>
      </c>
      <c r="P145" s="42">
        <v>2.50188245133442</v>
      </c>
      <c r="Q145" s="41">
        <v>0.35893</v>
      </c>
      <c r="R145" s="42">
        <v>4.07090379553681</v>
      </c>
      <c r="S145" s="41">
        <v>3.877835</v>
      </c>
      <c r="T145" s="41">
        <v>43.98153740274</v>
      </c>
      <c r="U145" s="41">
        <v>3.857832</v>
      </c>
      <c r="V145" s="41">
        <v>43.7546678498408</v>
      </c>
      <c r="W145" s="41">
        <v>0.020003</v>
      </c>
      <c r="X145" s="42">
        <v>0.226869552899236</v>
      </c>
      <c r="Y145" s="57">
        <v>172.201707317073</v>
      </c>
      <c r="Z145" s="57">
        <v>4.7307692307692</v>
      </c>
      <c r="AA145" s="57">
        <v>1.58439975624</v>
      </c>
      <c r="AB145" s="57">
        <v>33.06451612903</v>
      </c>
    </row>
    <row r="146" s="19" customFormat="1" ht="15" customHeight="1" spans="1:28">
      <c r="A146" s="33" t="s">
        <v>276</v>
      </c>
      <c r="B146" s="34">
        <v>6.507409</v>
      </c>
      <c r="C146" s="34">
        <v>2.853795</v>
      </c>
      <c r="D146" s="35">
        <v>43.8545510202294</v>
      </c>
      <c r="E146" s="34">
        <v>0.0798</v>
      </c>
      <c r="F146" s="35">
        <v>1.22629452059952</v>
      </c>
      <c r="G146" s="34">
        <v>1.8765</v>
      </c>
      <c r="H146" s="35">
        <v>28.8363617531955</v>
      </c>
      <c r="I146" s="34">
        <v>0.897495</v>
      </c>
      <c r="J146" s="35">
        <v>13.7918947464344</v>
      </c>
      <c r="K146" s="34">
        <v>0</v>
      </c>
      <c r="L146" s="40">
        <v>0</v>
      </c>
      <c r="M146" s="41">
        <v>0.29779</v>
      </c>
      <c r="N146" s="42">
        <v>4.57616848733498</v>
      </c>
      <c r="O146" s="41">
        <v>0.10339</v>
      </c>
      <c r="P146" s="42">
        <v>1.5888043920399</v>
      </c>
      <c r="Q146" s="41">
        <v>0.1944</v>
      </c>
      <c r="R146" s="42">
        <v>2.98736409529507</v>
      </c>
      <c r="S146" s="41">
        <v>3.355824</v>
      </c>
      <c r="T146" s="41">
        <v>51.5692804924356</v>
      </c>
      <c r="U146" s="41">
        <v>3.339872</v>
      </c>
      <c r="V146" s="41">
        <v>51.3241445251098</v>
      </c>
      <c r="W146" s="41">
        <v>0.015952</v>
      </c>
      <c r="X146" s="42">
        <v>0.245135967325859</v>
      </c>
      <c r="Y146" s="57">
        <v>220.572380952381</v>
      </c>
      <c r="Z146" s="57">
        <v>4.2</v>
      </c>
      <c r="AA146" s="57">
        <v>0.23094688221</v>
      </c>
      <c r="AB146" s="57">
        <v>4.83870967741</v>
      </c>
    </row>
    <row r="147" s="19" customFormat="1" ht="15" customHeight="1" spans="1:28">
      <c r="A147" s="33" t="s">
        <v>277</v>
      </c>
      <c r="B147" s="34">
        <v>5.137217</v>
      </c>
      <c r="C147" s="34">
        <v>1.95931</v>
      </c>
      <c r="D147" s="35">
        <v>38.1395218461669</v>
      </c>
      <c r="E147" s="34">
        <v>0.0682</v>
      </c>
      <c r="F147" s="35">
        <v>1.32756704651565</v>
      </c>
      <c r="G147" s="34">
        <v>1.60955</v>
      </c>
      <c r="H147" s="35">
        <v>31.3311662715435</v>
      </c>
      <c r="I147" s="34">
        <v>0.28156</v>
      </c>
      <c r="J147" s="35">
        <v>5.48078852810773</v>
      </c>
      <c r="K147" s="34">
        <v>0</v>
      </c>
      <c r="L147" s="40">
        <v>0</v>
      </c>
      <c r="M147" s="41">
        <v>0.27006</v>
      </c>
      <c r="N147" s="42">
        <v>5.25693191469233</v>
      </c>
      <c r="O147" s="41">
        <v>0.05955</v>
      </c>
      <c r="P147" s="42">
        <v>1.15918794164233</v>
      </c>
      <c r="Q147" s="41">
        <v>0.21051</v>
      </c>
      <c r="R147" s="42">
        <v>4.09774397305</v>
      </c>
      <c r="S147" s="41">
        <v>2.907847</v>
      </c>
      <c r="T147" s="41">
        <v>56.6035462391408</v>
      </c>
      <c r="U147" s="41">
        <v>2.889296</v>
      </c>
      <c r="V147" s="41">
        <v>56.242436323013</v>
      </c>
      <c r="W147" s="41">
        <v>0.018551</v>
      </c>
      <c r="X147" s="42">
        <v>0.36110991612774</v>
      </c>
      <c r="Y147" s="57">
        <v>131.5225</v>
      </c>
      <c r="Z147" s="57">
        <v>6</v>
      </c>
      <c r="AA147" s="57">
        <v>0.22988505747</v>
      </c>
      <c r="AB147" s="57">
        <v>6.45161290322</v>
      </c>
    </row>
    <row r="148" s="19" customFormat="1" ht="15" customHeight="1" spans="1:28">
      <c r="A148" s="33" t="s">
        <v>278</v>
      </c>
      <c r="B148" s="34">
        <v>7.037839</v>
      </c>
      <c r="C148" s="34">
        <v>2.57988</v>
      </c>
      <c r="D148" s="35">
        <v>36.6572750527541</v>
      </c>
      <c r="E148" s="34">
        <v>0.0162</v>
      </c>
      <c r="F148" s="35">
        <v>0.230184293786772</v>
      </c>
      <c r="G148" s="34">
        <v>2.17054</v>
      </c>
      <c r="H148" s="35">
        <v>30.8410010516012</v>
      </c>
      <c r="I148" s="34">
        <v>0.39314</v>
      </c>
      <c r="J148" s="35">
        <v>5.58608970736614</v>
      </c>
      <c r="K148" s="34">
        <v>0</v>
      </c>
      <c r="L148" s="40">
        <v>0</v>
      </c>
      <c r="M148" s="41">
        <v>0.22459</v>
      </c>
      <c r="N148" s="42">
        <v>3.19117842849204</v>
      </c>
      <c r="O148" s="41">
        <v>0.0673</v>
      </c>
      <c r="P148" s="42">
        <v>0.956259442706774</v>
      </c>
      <c r="Q148" s="41">
        <v>0.15729</v>
      </c>
      <c r="R148" s="42">
        <v>2.23491898578527</v>
      </c>
      <c r="S148" s="41">
        <v>4.233369</v>
      </c>
      <c r="T148" s="41">
        <v>60.1515465187538</v>
      </c>
      <c r="U148" s="41">
        <v>4.215259</v>
      </c>
      <c r="V148" s="41">
        <v>59.8942232125515</v>
      </c>
      <c r="W148" s="41">
        <v>0.01811</v>
      </c>
      <c r="X148" s="42">
        <v>0.257323306202373</v>
      </c>
      <c r="Y148" s="57">
        <v>149.323333333333</v>
      </c>
      <c r="Z148" s="57">
        <v>6</v>
      </c>
      <c r="AA148" s="57">
        <v>0.04712535344</v>
      </c>
      <c r="AB148" s="57">
        <v>1.6129032258</v>
      </c>
    </row>
    <row r="149" s="19" customFormat="1" ht="15" customHeight="1" spans="1:28">
      <c r="A149" s="33" t="s">
        <v>279</v>
      </c>
      <c r="B149" s="34">
        <v>1.773807</v>
      </c>
      <c r="C149" s="34">
        <v>0.795508</v>
      </c>
      <c r="D149" s="35">
        <v>44.8474946823414</v>
      </c>
      <c r="E149" s="34">
        <v>0.0162</v>
      </c>
      <c r="F149" s="35">
        <v>0.913289890050045</v>
      </c>
      <c r="G149" s="34">
        <v>0.67439</v>
      </c>
      <c r="H149" s="35">
        <v>38.0193561080771</v>
      </c>
      <c r="I149" s="34">
        <v>0.104918</v>
      </c>
      <c r="J149" s="35">
        <v>5.91484868421423</v>
      </c>
      <c r="K149" s="34">
        <v>0</v>
      </c>
      <c r="L149" s="40">
        <v>0</v>
      </c>
      <c r="M149" s="41">
        <v>0.02387</v>
      </c>
      <c r="N149" s="42">
        <v>1.34569318984534</v>
      </c>
      <c r="O149" s="41">
        <v>0.0037</v>
      </c>
      <c r="P149" s="42">
        <v>0.208590900813899</v>
      </c>
      <c r="Q149" s="41">
        <v>0.02017</v>
      </c>
      <c r="R149" s="42">
        <v>1.13710228903144</v>
      </c>
      <c r="S149" s="41">
        <v>0.954429</v>
      </c>
      <c r="T149" s="41">
        <v>53.8068121278132</v>
      </c>
      <c r="U149" s="41">
        <v>0.948671</v>
      </c>
      <c r="V149" s="41">
        <v>53.4821995854115</v>
      </c>
      <c r="W149" s="41">
        <v>0.005758</v>
      </c>
      <c r="X149" s="42">
        <v>0.324612542401738</v>
      </c>
      <c r="Y149" s="57">
        <v>131.678333333333</v>
      </c>
      <c r="Z149" s="57">
        <v>0</v>
      </c>
      <c r="AA149" s="57">
        <v>0</v>
      </c>
      <c r="AB149" s="57">
        <v>4.83870967741</v>
      </c>
    </row>
    <row r="150" s="19" customFormat="1" ht="15" customHeight="1" spans="1:28">
      <c r="A150" s="33" t="s">
        <v>280</v>
      </c>
      <c r="B150" s="34">
        <v>7.507934</v>
      </c>
      <c r="C150" s="34">
        <v>3.31791</v>
      </c>
      <c r="D150" s="35">
        <v>44.19205070263</v>
      </c>
      <c r="E150" s="34">
        <v>0.027</v>
      </c>
      <c r="F150" s="35">
        <v>0.359619570443747</v>
      </c>
      <c r="G150" s="34">
        <v>2.85565</v>
      </c>
      <c r="H150" s="35">
        <v>38.0350972717661</v>
      </c>
      <c r="I150" s="34">
        <v>0.43526</v>
      </c>
      <c r="J150" s="35">
        <v>5.79733386042019</v>
      </c>
      <c r="K150" s="34">
        <v>0</v>
      </c>
      <c r="L150" s="40">
        <v>0</v>
      </c>
      <c r="M150" s="41">
        <v>0.25214</v>
      </c>
      <c r="N150" s="42">
        <v>3.3583140182106</v>
      </c>
      <c r="O150" s="41">
        <v>0.04863</v>
      </c>
      <c r="P150" s="42">
        <v>0.647714804099237</v>
      </c>
      <c r="Q150" s="41">
        <v>0.20351</v>
      </c>
      <c r="R150" s="42">
        <v>2.71059921411137</v>
      </c>
      <c r="S150" s="41">
        <v>3.937884</v>
      </c>
      <c r="T150" s="41">
        <v>52.4496352791594</v>
      </c>
      <c r="U150" s="41">
        <v>3.895207</v>
      </c>
      <c r="V150" s="41">
        <v>51.8812099307213</v>
      </c>
      <c r="W150" s="41">
        <v>0.042677</v>
      </c>
      <c r="X150" s="42">
        <v>0.568425348438066</v>
      </c>
      <c r="Y150" s="57">
        <v>302.618</v>
      </c>
      <c r="Z150" s="57">
        <v>5</v>
      </c>
      <c r="AA150" s="57">
        <v>0.0800320128</v>
      </c>
      <c r="AB150" s="57">
        <v>3.58422939068</v>
      </c>
    </row>
    <row r="151" s="19" customFormat="1" ht="15" customHeight="1" spans="1:28">
      <c r="A151" s="33" t="s">
        <v>281</v>
      </c>
      <c r="B151" s="34">
        <v>4.528203</v>
      </c>
      <c r="C151" s="34">
        <v>2.0051</v>
      </c>
      <c r="D151" s="35">
        <v>44.2802586368147</v>
      </c>
      <c r="E151" s="34">
        <v>0.0532</v>
      </c>
      <c r="F151" s="35">
        <v>1.17485898931651</v>
      </c>
      <c r="G151" s="34">
        <v>1.6537</v>
      </c>
      <c r="H151" s="35">
        <v>36.5200058389608</v>
      </c>
      <c r="I151" s="34">
        <v>0.2982</v>
      </c>
      <c r="J151" s="35">
        <v>6.58539380853729</v>
      </c>
      <c r="K151" s="34">
        <v>0</v>
      </c>
      <c r="L151" s="40">
        <v>0</v>
      </c>
      <c r="M151" s="41">
        <v>0.07163</v>
      </c>
      <c r="N151" s="42">
        <v>1.58186371061545</v>
      </c>
      <c r="O151" s="41">
        <v>0.0074</v>
      </c>
      <c r="P151" s="42">
        <v>0.163420235356056</v>
      </c>
      <c r="Q151" s="41">
        <v>0.06423</v>
      </c>
      <c r="R151" s="42">
        <v>1.41844347525939</v>
      </c>
      <c r="S151" s="41">
        <v>2.451473</v>
      </c>
      <c r="T151" s="41">
        <v>54.1378776525699</v>
      </c>
      <c r="U151" s="41">
        <v>2.433489</v>
      </c>
      <c r="V151" s="41">
        <v>53.7407223130235</v>
      </c>
      <c r="W151" s="41">
        <v>0.017984</v>
      </c>
      <c r="X151" s="42">
        <v>0.397155339546394</v>
      </c>
      <c r="Y151" s="57">
        <v>150.071428571429</v>
      </c>
      <c r="Z151" s="57">
        <v>7</v>
      </c>
      <c r="AA151" s="57">
        <v>0.13577732518</v>
      </c>
      <c r="AB151" s="57">
        <v>6.45161290322</v>
      </c>
    </row>
    <row r="152" s="19" customFormat="1" ht="15" customHeight="1" spans="1:28">
      <c r="A152" s="33" t="s">
        <v>282</v>
      </c>
      <c r="B152" s="34">
        <v>74.484606</v>
      </c>
      <c r="C152" s="34">
        <v>13.34366</v>
      </c>
      <c r="D152" s="35">
        <v>17.9146547408736</v>
      </c>
      <c r="E152" s="34">
        <v>0</v>
      </c>
      <c r="F152" s="35">
        <v>0</v>
      </c>
      <c r="G152" s="34">
        <v>11.27485</v>
      </c>
      <c r="H152" s="35">
        <v>15.1371546491096</v>
      </c>
      <c r="I152" s="34">
        <v>2.06881</v>
      </c>
      <c r="J152" s="35">
        <v>2.77750009176393</v>
      </c>
      <c r="K152" s="34">
        <v>0</v>
      </c>
      <c r="L152" s="40">
        <v>0</v>
      </c>
      <c r="M152" s="41">
        <v>0.46722</v>
      </c>
      <c r="N152" s="42">
        <v>0.627270553058977</v>
      </c>
      <c r="O152" s="41">
        <v>0.04635</v>
      </c>
      <c r="P152" s="42">
        <v>0.0622276232487556</v>
      </c>
      <c r="Q152" s="41">
        <v>0.42087</v>
      </c>
      <c r="R152" s="42">
        <v>0.565042929810221</v>
      </c>
      <c r="S152" s="41">
        <v>60.673726</v>
      </c>
      <c r="T152" s="41">
        <v>81.4580747060674</v>
      </c>
      <c r="U152" s="41">
        <v>60.58638</v>
      </c>
      <c r="V152" s="41">
        <v>81.3408075220268</v>
      </c>
      <c r="W152" s="41">
        <v>0.087346</v>
      </c>
      <c r="X152" s="42">
        <v>0.117267184040686</v>
      </c>
      <c r="Y152" s="57">
        <v>0</v>
      </c>
      <c r="Z152" s="57">
        <v>0</v>
      </c>
      <c r="AA152" s="57">
        <v>0</v>
      </c>
      <c r="AB152" s="57">
        <v>0</v>
      </c>
    </row>
    <row r="153" s="19" customFormat="1" ht="15" customHeight="1" spans="1:28">
      <c r="A153" s="33" t="s">
        <v>283</v>
      </c>
      <c r="B153" s="34">
        <v>4.841973</v>
      </c>
      <c r="C153" s="34">
        <v>2.24593</v>
      </c>
      <c r="D153" s="35">
        <v>46.3846039620626</v>
      </c>
      <c r="E153" s="34">
        <v>0.0378</v>
      </c>
      <c r="F153" s="35">
        <v>0.780673498179358</v>
      </c>
      <c r="G153" s="34">
        <v>1.75854</v>
      </c>
      <c r="H153" s="35">
        <v>36.3186659652997</v>
      </c>
      <c r="I153" s="34">
        <v>0.44959</v>
      </c>
      <c r="J153" s="35">
        <v>9.28526449858353</v>
      </c>
      <c r="K153" s="34">
        <v>0</v>
      </c>
      <c r="L153" s="40">
        <v>0</v>
      </c>
      <c r="M153" s="41">
        <v>0.15398</v>
      </c>
      <c r="N153" s="42">
        <v>3.18010860448829</v>
      </c>
      <c r="O153" s="41">
        <v>0.0467</v>
      </c>
      <c r="P153" s="42">
        <v>0.964482866798307</v>
      </c>
      <c r="Q153" s="41">
        <v>0.10728</v>
      </c>
      <c r="R153" s="42">
        <v>2.21562573768999</v>
      </c>
      <c r="S153" s="41">
        <v>2.442063</v>
      </c>
      <c r="T153" s="41">
        <v>50.4352874334491</v>
      </c>
      <c r="U153" s="41">
        <v>2.419552</v>
      </c>
      <c r="V153" s="41">
        <v>49.9703736472715</v>
      </c>
      <c r="W153" s="41">
        <v>0.022511</v>
      </c>
      <c r="X153" s="42">
        <v>0.464913786177659</v>
      </c>
      <c r="Y153" s="57">
        <v>151.99</v>
      </c>
      <c r="Z153" s="57">
        <v>6.5</v>
      </c>
      <c r="AA153" s="57">
        <v>0.10346611484</v>
      </c>
      <c r="AB153" s="57">
        <v>4.19354838709</v>
      </c>
    </row>
    <row r="154" s="19" customFormat="1" ht="15" customHeight="1" spans="1:28">
      <c r="A154" s="33" t="s">
        <v>284</v>
      </c>
      <c r="B154" s="34">
        <v>6.090288</v>
      </c>
      <c r="C154" s="34">
        <v>2.784123</v>
      </c>
      <c r="D154" s="35">
        <v>45.7141435675948</v>
      </c>
      <c r="E154" s="34">
        <v>0.114</v>
      </c>
      <c r="F154" s="35">
        <v>1.87183266210071</v>
      </c>
      <c r="G154" s="34">
        <v>2.26872</v>
      </c>
      <c r="H154" s="35">
        <v>37.2514403259747</v>
      </c>
      <c r="I154" s="34">
        <v>0.401403</v>
      </c>
      <c r="J154" s="35">
        <v>6.59087057951939</v>
      </c>
      <c r="K154" s="34">
        <v>0</v>
      </c>
      <c r="L154" s="40">
        <v>0</v>
      </c>
      <c r="M154" s="41">
        <v>0.13848</v>
      </c>
      <c r="N154" s="42">
        <v>2.2737840969097</v>
      </c>
      <c r="O154" s="41">
        <v>0.02685</v>
      </c>
      <c r="P154" s="42">
        <v>0.440865850678983</v>
      </c>
      <c r="Q154" s="41">
        <v>0.11163</v>
      </c>
      <c r="R154" s="42">
        <v>1.83291824623072</v>
      </c>
      <c r="S154" s="41">
        <v>3.167685</v>
      </c>
      <c r="T154" s="41">
        <v>52.0120723354955</v>
      </c>
      <c r="U154" s="41">
        <v>3.14869</v>
      </c>
      <c r="V154" s="41">
        <v>51.7001823230691</v>
      </c>
      <c r="W154" s="41">
        <v>0.018995</v>
      </c>
      <c r="X154" s="42">
        <v>0.311890012426342</v>
      </c>
      <c r="Y154" s="57">
        <v>171.650416666667</v>
      </c>
      <c r="Z154" s="57">
        <v>4</v>
      </c>
      <c r="AA154" s="57">
        <v>0.19005384859</v>
      </c>
      <c r="AB154" s="57">
        <v>9.67741935483</v>
      </c>
    </row>
    <row r="155" s="19" customFormat="1" ht="15" customHeight="1" spans="1:28">
      <c r="A155" s="33" t="s">
        <v>285</v>
      </c>
      <c r="B155" s="34">
        <v>4.481549</v>
      </c>
      <c r="C155" s="34">
        <v>1.95176</v>
      </c>
      <c r="D155" s="35">
        <v>43.5510132768826</v>
      </c>
      <c r="E155" s="34">
        <v>0.0243</v>
      </c>
      <c r="F155" s="35">
        <v>0.542223235760671</v>
      </c>
      <c r="G155" s="34">
        <v>1.5013</v>
      </c>
      <c r="H155" s="35">
        <v>33.4995779361109</v>
      </c>
      <c r="I155" s="34">
        <v>0.42616</v>
      </c>
      <c r="J155" s="35">
        <v>9.50921210501101</v>
      </c>
      <c r="K155" s="34">
        <v>0</v>
      </c>
      <c r="L155" s="40">
        <v>0</v>
      </c>
      <c r="M155" s="41">
        <v>0.18202</v>
      </c>
      <c r="N155" s="42">
        <v>4.0615421141217</v>
      </c>
      <c r="O155" s="41">
        <v>0.05816</v>
      </c>
      <c r="P155" s="42">
        <v>1.29776557168068</v>
      </c>
      <c r="Q155" s="41">
        <v>0.12386</v>
      </c>
      <c r="R155" s="42">
        <v>2.76377654244102</v>
      </c>
      <c r="S155" s="41">
        <v>2.347769</v>
      </c>
      <c r="T155" s="41">
        <v>52.3874446089957</v>
      </c>
      <c r="U155" s="41">
        <v>2.330765</v>
      </c>
      <c r="V155" s="41">
        <v>52.0080222262436</v>
      </c>
      <c r="W155" s="41">
        <v>0.017004</v>
      </c>
      <c r="X155" s="42">
        <v>0.379422382752035</v>
      </c>
      <c r="Y155" s="57">
        <v>188.624444444444</v>
      </c>
      <c r="Z155" s="57">
        <v>3</v>
      </c>
      <c r="AA155" s="57">
        <v>0.2004008016</v>
      </c>
      <c r="AB155" s="57">
        <v>2.90322580645</v>
      </c>
    </row>
    <row r="156" s="19" customFormat="1" ht="15" customHeight="1" spans="1:28">
      <c r="A156" s="33" t="s">
        <v>286</v>
      </c>
      <c r="B156" s="34">
        <v>18.90042</v>
      </c>
      <c r="C156" s="34">
        <v>7.44915</v>
      </c>
      <c r="D156" s="35">
        <v>39.4126162275759</v>
      </c>
      <c r="E156" s="34">
        <v>0.3645</v>
      </c>
      <c r="F156" s="35">
        <v>1.92852857238093</v>
      </c>
      <c r="G156" s="34">
        <v>4.18521</v>
      </c>
      <c r="H156" s="35">
        <v>22.1434761767199</v>
      </c>
      <c r="I156" s="34">
        <v>2.89944</v>
      </c>
      <c r="J156" s="35">
        <v>15.3406114784751</v>
      </c>
      <c r="K156" s="34">
        <v>0</v>
      </c>
      <c r="L156" s="40">
        <v>0</v>
      </c>
      <c r="M156" s="41">
        <v>0.4039</v>
      </c>
      <c r="N156" s="42">
        <v>2.13698954838041</v>
      </c>
      <c r="O156" s="41">
        <v>0.04675</v>
      </c>
      <c r="P156" s="42">
        <v>0.247349000710037</v>
      </c>
      <c r="Q156" s="41">
        <v>0.35715</v>
      </c>
      <c r="R156" s="42">
        <v>1.88964054767037</v>
      </c>
      <c r="S156" s="41">
        <v>11.04737</v>
      </c>
      <c r="T156" s="41">
        <v>58.4503942240437</v>
      </c>
      <c r="U156" s="41">
        <v>10.963837</v>
      </c>
      <c r="V156" s="41">
        <v>58.0084305004862</v>
      </c>
      <c r="W156" s="41">
        <v>0.083533</v>
      </c>
      <c r="X156" s="42">
        <v>0.441963723557466</v>
      </c>
      <c r="Y156" s="57">
        <v>160.519111111111</v>
      </c>
      <c r="Z156" s="57">
        <v>7.5</v>
      </c>
      <c r="AA156" s="57">
        <v>0.44302239724</v>
      </c>
      <c r="AB156" s="57">
        <v>24.19354838709</v>
      </c>
    </row>
    <row r="157" s="19" customFormat="1" ht="15" customHeight="1" spans="1:28">
      <c r="A157" s="33" t="s">
        <v>287</v>
      </c>
      <c r="B157" s="34">
        <v>48.509793</v>
      </c>
      <c r="C157" s="34">
        <v>18.246276</v>
      </c>
      <c r="D157" s="35">
        <v>37.6135927852753</v>
      </c>
      <c r="E157" s="34">
        <v>1.0989</v>
      </c>
      <c r="F157" s="35">
        <v>2.2653157889171</v>
      </c>
      <c r="G157" s="34">
        <v>8.2346</v>
      </c>
      <c r="H157" s="35">
        <v>16.9751291249583</v>
      </c>
      <c r="I157" s="34">
        <v>8.912776</v>
      </c>
      <c r="J157" s="35">
        <v>18.3731478713999</v>
      </c>
      <c r="K157" s="34">
        <v>0</v>
      </c>
      <c r="L157" s="40">
        <v>0</v>
      </c>
      <c r="M157" s="41">
        <v>0.55274</v>
      </c>
      <c r="N157" s="42">
        <v>1.13944003018112</v>
      </c>
      <c r="O157" s="41">
        <v>0.0148</v>
      </c>
      <c r="P157" s="42">
        <v>0.030509303554439</v>
      </c>
      <c r="Q157" s="41">
        <v>0.53794</v>
      </c>
      <c r="R157" s="42">
        <v>1.10893072662668</v>
      </c>
      <c r="S157" s="41">
        <v>29.710777</v>
      </c>
      <c r="T157" s="41">
        <v>61.2469671845435</v>
      </c>
      <c r="U157" s="41">
        <v>29.655038</v>
      </c>
      <c r="V157" s="41">
        <v>61.1320646121908</v>
      </c>
      <c r="W157" s="41">
        <v>0.055739</v>
      </c>
      <c r="X157" s="42">
        <v>0.114902572352762</v>
      </c>
      <c r="Y157" s="57">
        <v>121.386532769556</v>
      </c>
      <c r="Z157" s="57">
        <v>13.5142857142857</v>
      </c>
      <c r="AA157" s="57">
        <v>0.61306708705</v>
      </c>
      <c r="AB157" s="57">
        <v>43.59447004608</v>
      </c>
    </row>
    <row r="158" s="19" customFormat="1" ht="15" customHeight="1" spans="1:28">
      <c r="A158" s="33" t="s">
        <v>288</v>
      </c>
      <c r="B158" s="34">
        <v>9.877643</v>
      </c>
      <c r="C158" s="34">
        <v>4.89942</v>
      </c>
      <c r="D158" s="35">
        <v>49.6011042310397</v>
      </c>
      <c r="E158" s="34">
        <v>0.6372</v>
      </c>
      <c r="F158" s="35">
        <v>6.45093166456816</v>
      </c>
      <c r="G158" s="34">
        <v>2.6855</v>
      </c>
      <c r="H158" s="35">
        <v>27.1876600520995</v>
      </c>
      <c r="I158" s="34">
        <v>1.57672</v>
      </c>
      <c r="J158" s="35">
        <v>15.9625125143721</v>
      </c>
      <c r="K158" s="34">
        <v>0</v>
      </c>
      <c r="L158" s="40">
        <v>0</v>
      </c>
      <c r="M158" s="41">
        <v>0.32823</v>
      </c>
      <c r="N158" s="42">
        <v>3.32295872608476</v>
      </c>
      <c r="O158" s="41">
        <v>0.06668</v>
      </c>
      <c r="P158" s="42">
        <v>0.675059829556505</v>
      </c>
      <c r="Q158" s="41">
        <v>0.26155</v>
      </c>
      <c r="R158" s="42">
        <v>2.64789889652825</v>
      </c>
      <c r="S158" s="41">
        <v>4.649993</v>
      </c>
      <c r="T158" s="41">
        <v>47.0759370428755</v>
      </c>
      <c r="U158" s="41">
        <v>4.641248</v>
      </c>
      <c r="V158" s="41">
        <v>46.9874037763867</v>
      </c>
      <c r="W158" s="41">
        <v>0.008745</v>
      </c>
      <c r="X158" s="42">
        <v>0.0885332664887767</v>
      </c>
      <c r="Y158" s="57">
        <v>132.490593220339</v>
      </c>
      <c r="Z158" s="57">
        <v>5.0212765957446</v>
      </c>
      <c r="AA158" s="57">
        <v>3.1543624161</v>
      </c>
      <c r="AB158" s="57">
        <v>50.75268817204</v>
      </c>
    </row>
    <row r="159" s="19" customFormat="1" ht="15" customHeight="1" spans="1:28">
      <c r="A159" s="33" t="s">
        <v>289</v>
      </c>
      <c r="B159" s="34">
        <v>2.02211</v>
      </c>
      <c r="C159" s="34">
        <v>0.87155</v>
      </c>
      <c r="D159" s="35">
        <v>43.1010182433201</v>
      </c>
      <c r="E159" s="34">
        <v>0</v>
      </c>
      <c r="F159" s="35">
        <v>0</v>
      </c>
      <c r="G159" s="34">
        <v>0.7175</v>
      </c>
      <c r="H159" s="35">
        <v>35.4827383277863</v>
      </c>
      <c r="I159" s="34">
        <v>0.15405</v>
      </c>
      <c r="J159" s="35">
        <v>7.61827991553377</v>
      </c>
      <c r="K159" s="34">
        <v>0</v>
      </c>
      <c r="L159" s="40">
        <v>0</v>
      </c>
      <c r="M159" s="41">
        <v>0.03398</v>
      </c>
      <c r="N159" s="42">
        <v>1.68042292456889</v>
      </c>
      <c r="O159" s="41">
        <v>0.0194</v>
      </c>
      <c r="P159" s="42">
        <v>0.959393900430738</v>
      </c>
      <c r="Q159" s="41">
        <v>0.01458</v>
      </c>
      <c r="R159" s="42">
        <v>0.721029024138153</v>
      </c>
      <c r="S159" s="41">
        <v>1.11658</v>
      </c>
      <c r="T159" s="41">
        <v>55.218558832111</v>
      </c>
      <c r="U159" s="41">
        <v>1.11658</v>
      </c>
      <c r="V159" s="41">
        <v>55.218558832111</v>
      </c>
      <c r="W159" s="41">
        <v>0</v>
      </c>
      <c r="X159" s="42">
        <v>0</v>
      </c>
      <c r="Y159" s="57">
        <v>0</v>
      </c>
      <c r="Z159" s="57">
        <v>0</v>
      </c>
      <c r="AA159" s="57">
        <v>0</v>
      </c>
      <c r="AB159" s="57">
        <v>0</v>
      </c>
    </row>
    <row r="160" s="19" customFormat="1" ht="15" customHeight="1" spans="1:28">
      <c r="A160" s="33" t="s">
        <v>290</v>
      </c>
      <c r="B160" s="34">
        <v>23.519745</v>
      </c>
      <c r="C160" s="34">
        <v>10.368345</v>
      </c>
      <c r="D160" s="35">
        <v>44.0835774367452</v>
      </c>
      <c r="E160" s="34">
        <v>0.96377</v>
      </c>
      <c r="F160" s="35">
        <v>4.09770599128519</v>
      </c>
      <c r="G160" s="34">
        <v>6.37141</v>
      </c>
      <c r="H160" s="35">
        <v>27.0896219325507</v>
      </c>
      <c r="I160" s="34">
        <v>3.033165</v>
      </c>
      <c r="J160" s="35">
        <v>12.8962495129093</v>
      </c>
      <c r="K160" s="34">
        <v>0</v>
      </c>
      <c r="L160" s="40">
        <v>0</v>
      </c>
      <c r="M160" s="41">
        <v>1.63617</v>
      </c>
      <c r="N160" s="42">
        <v>6.95658052415109</v>
      </c>
      <c r="O160" s="41">
        <v>0.31175</v>
      </c>
      <c r="P160" s="42">
        <v>1.32548205773489</v>
      </c>
      <c r="Q160" s="41">
        <v>1.32442</v>
      </c>
      <c r="R160" s="42">
        <v>5.6310984664162</v>
      </c>
      <c r="S160" s="41">
        <v>11.51523</v>
      </c>
      <c r="T160" s="41">
        <v>48.9598420391037</v>
      </c>
      <c r="U160" s="41">
        <v>10.833881</v>
      </c>
      <c r="V160" s="41">
        <v>46.0629186243303</v>
      </c>
      <c r="W160" s="41">
        <v>0.681349</v>
      </c>
      <c r="X160" s="42">
        <v>2.89692341477342</v>
      </c>
      <c r="Y160" s="57">
        <v>88.3908361774744</v>
      </c>
      <c r="Z160" s="57">
        <v>10.103448275862</v>
      </c>
      <c r="AA160" s="57">
        <v>1.55287817938</v>
      </c>
      <c r="AB160" s="57">
        <v>94.51612903225</v>
      </c>
    </row>
    <row r="161" s="19" customFormat="1" ht="15" customHeight="1" spans="1:28">
      <c r="A161" s="33" t="s">
        <v>291</v>
      </c>
      <c r="B161" s="34">
        <v>12.463489</v>
      </c>
      <c r="C161" s="34">
        <v>7.20317</v>
      </c>
      <c r="D161" s="35">
        <v>57.794169834787</v>
      </c>
      <c r="E161" s="34">
        <v>0.3348</v>
      </c>
      <c r="F161" s="35">
        <v>2.68624620280886</v>
      </c>
      <c r="G161" s="34">
        <v>2.9086</v>
      </c>
      <c r="H161" s="35">
        <v>23.3369644727893</v>
      </c>
      <c r="I161" s="34">
        <v>3.95977</v>
      </c>
      <c r="J161" s="35">
        <v>31.7709591591889</v>
      </c>
      <c r="K161" s="34">
        <v>0</v>
      </c>
      <c r="L161" s="40">
        <v>0</v>
      </c>
      <c r="M161" s="41">
        <v>0.3225</v>
      </c>
      <c r="N161" s="42">
        <v>2.58755794625405</v>
      </c>
      <c r="O161" s="41">
        <v>0.06795</v>
      </c>
      <c r="P161" s="42">
        <v>0.54519244169911</v>
      </c>
      <c r="Q161" s="41">
        <v>0.25455</v>
      </c>
      <c r="R161" s="42">
        <v>2.04236550455494</v>
      </c>
      <c r="S161" s="41">
        <v>4.937819</v>
      </c>
      <c r="T161" s="41">
        <v>39.6182722189589</v>
      </c>
      <c r="U161" s="41">
        <v>4.898798</v>
      </c>
      <c r="V161" s="41">
        <v>39.3051897426154</v>
      </c>
      <c r="W161" s="41">
        <v>0.039021</v>
      </c>
      <c r="X161" s="42">
        <v>0.313082476343502</v>
      </c>
      <c r="Y161" s="57">
        <v>169.627777777778</v>
      </c>
      <c r="Z161" s="57">
        <v>4.6666666666666</v>
      </c>
      <c r="AA161" s="57">
        <v>1.16681071737</v>
      </c>
      <c r="AB161" s="57">
        <v>27.09677419354</v>
      </c>
    </row>
    <row r="162" s="19" customFormat="1" ht="15" customHeight="1" spans="1:28">
      <c r="A162" s="33" t="s">
        <v>292</v>
      </c>
      <c r="B162" s="34">
        <v>19.370357</v>
      </c>
      <c r="C162" s="34">
        <v>8.95641</v>
      </c>
      <c r="D162" s="35">
        <v>46.2377126038513</v>
      </c>
      <c r="E162" s="34">
        <v>0.874</v>
      </c>
      <c r="F162" s="35">
        <v>4.51204900353669</v>
      </c>
      <c r="G162" s="34">
        <v>4.56787</v>
      </c>
      <c r="H162" s="35">
        <v>23.5817543269853</v>
      </c>
      <c r="I162" s="34">
        <v>3.51454</v>
      </c>
      <c r="J162" s="35">
        <v>18.1439092733293</v>
      </c>
      <c r="K162" s="34">
        <v>0</v>
      </c>
      <c r="L162" s="40">
        <v>0</v>
      </c>
      <c r="M162" s="41">
        <v>0.44766</v>
      </c>
      <c r="N162" s="42">
        <v>2.31105704453459</v>
      </c>
      <c r="O162" s="41">
        <v>0.0802</v>
      </c>
      <c r="P162" s="42">
        <v>0.414034702612864</v>
      </c>
      <c r="Q162" s="41">
        <v>0.36746</v>
      </c>
      <c r="R162" s="42">
        <v>1.89702234192173</v>
      </c>
      <c r="S162" s="41">
        <v>9.966287</v>
      </c>
      <c r="T162" s="41">
        <v>51.4512303516141</v>
      </c>
      <c r="U162" s="41">
        <v>9.920858</v>
      </c>
      <c r="V162" s="41">
        <v>51.216701891452</v>
      </c>
      <c r="W162" s="41">
        <v>0.045429</v>
      </c>
      <c r="X162" s="42">
        <v>0.234528460162092</v>
      </c>
      <c r="Y162" s="57">
        <v>178.830568720379</v>
      </c>
      <c r="Z162" s="57">
        <v>5.0238095238095</v>
      </c>
      <c r="AA162" s="57">
        <v>1.44727773949</v>
      </c>
      <c r="AB162" s="57">
        <v>30.93841642228</v>
      </c>
    </row>
    <row r="163" s="19" customFormat="1" ht="15" customHeight="1" spans="1:28">
      <c r="A163" s="33" t="s">
        <v>293</v>
      </c>
      <c r="B163" s="11">
        <v>43.257437</v>
      </c>
      <c r="C163" s="11">
        <v>14.83707</v>
      </c>
      <c r="D163" s="27">
        <v>34.299466239759</v>
      </c>
      <c r="E163" s="11">
        <v>1.4654</v>
      </c>
      <c r="F163" s="27">
        <v>3.38762557753942</v>
      </c>
      <c r="G163" s="11">
        <v>6.2173</v>
      </c>
      <c r="H163" s="27">
        <v>14.3727886605949</v>
      </c>
      <c r="I163" s="11">
        <v>7.15437</v>
      </c>
      <c r="J163" s="27">
        <v>16.5390520016246</v>
      </c>
      <c r="K163" s="11">
        <v>0</v>
      </c>
      <c r="L163" s="37">
        <v>0</v>
      </c>
      <c r="M163" s="38">
        <v>0.39804</v>
      </c>
      <c r="N163" s="39">
        <v>0.920165473511526</v>
      </c>
      <c r="O163" s="38">
        <v>0.0833</v>
      </c>
      <c r="P163" s="39">
        <v>0.192568043270802</v>
      </c>
      <c r="Q163" s="38">
        <v>0.31474</v>
      </c>
      <c r="R163" s="39">
        <v>0.727597430240724</v>
      </c>
      <c r="S163" s="38">
        <v>28.022327</v>
      </c>
      <c r="T163" s="38">
        <v>64.7803682867295</v>
      </c>
      <c r="U163" s="38">
        <v>27.812979</v>
      </c>
      <c r="V163" s="38">
        <v>64.2964098866976</v>
      </c>
      <c r="W163" s="38">
        <v>0.209348</v>
      </c>
      <c r="X163" s="39">
        <v>0.483958400031884</v>
      </c>
      <c r="Y163" s="57">
        <v>172.910909090909</v>
      </c>
      <c r="Z163" s="57">
        <v>8.1369863013698</v>
      </c>
      <c r="AA163" s="57">
        <v>2.06331260599</v>
      </c>
      <c r="AB163" s="57">
        <v>95.8064516129</v>
      </c>
    </row>
    <row r="164" s="19" customFormat="1" ht="15" customHeight="1" spans="1:28">
      <c r="A164" s="33" t="s">
        <v>294</v>
      </c>
      <c r="B164" s="34">
        <v>7.856918</v>
      </c>
      <c r="C164" s="34">
        <v>2.86113</v>
      </c>
      <c r="D164" s="35">
        <v>36.4154239614057</v>
      </c>
      <c r="E164" s="34">
        <v>0.2214</v>
      </c>
      <c r="F164" s="35">
        <v>2.8178988249591</v>
      </c>
      <c r="G164" s="34">
        <v>1.90516</v>
      </c>
      <c r="H164" s="35">
        <v>24.2481848480537</v>
      </c>
      <c r="I164" s="34">
        <v>0.73457</v>
      </c>
      <c r="J164" s="35">
        <v>9.34934028839298</v>
      </c>
      <c r="K164" s="34">
        <v>0</v>
      </c>
      <c r="L164" s="40">
        <v>0</v>
      </c>
      <c r="M164" s="41">
        <v>0.2895</v>
      </c>
      <c r="N164" s="42">
        <v>3.68465090255492</v>
      </c>
      <c r="O164" s="41">
        <v>0.06545</v>
      </c>
      <c r="P164" s="42">
        <v>0.833023839627701</v>
      </c>
      <c r="Q164" s="41">
        <v>0.22405</v>
      </c>
      <c r="R164" s="42">
        <v>2.85162706292722</v>
      </c>
      <c r="S164" s="41">
        <v>4.706288</v>
      </c>
      <c r="T164" s="41">
        <v>59.8999251360394</v>
      </c>
      <c r="U164" s="41">
        <v>4.706288</v>
      </c>
      <c r="V164" s="41">
        <v>59.8999251360394</v>
      </c>
      <c r="W164" s="41">
        <v>0</v>
      </c>
      <c r="X164" s="42">
        <v>0</v>
      </c>
      <c r="Y164" s="57">
        <v>124.4626</v>
      </c>
      <c r="Z164" s="57">
        <v>5</v>
      </c>
      <c r="AA164" s="57">
        <v>1.6806722689</v>
      </c>
      <c r="AB164" s="57">
        <v>16.12903225806</v>
      </c>
    </row>
    <row r="165" s="19" customFormat="1" ht="15" customHeight="1" spans="1:28">
      <c r="A165" s="33" t="s">
        <v>295</v>
      </c>
      <c r="B165" s="34">
        <v>17.991581</v>
      </c>
      <c r="C165" s="34">
        <v>9.46041</v>
      </c>
      <c r="D165" s="35">
        <v>52.5824273030814</v>
      </c>
      <c r="E165" s="34">
        <v>1.6796</v>
      </c>
      <c r="F165" s="35">
        <v>9.33547752140293</v>
      </c>
      <c r="G165" s="34">
        <v>4.1049</v>
      </c>
      <c r="H165" s="35">
        <v>22.8156713965271</v>
      </c>
      <c r="I165" s="34">
        <v>3.67591</v>
      </c>
      <c r="J165" s="35">
        <v>20.4312783851514</v>
      </c>
      <c r="K165" s="34">
        <v>0</v>
      </c>
      <c r="L165" s="40">
        <v>0</v>
      </c>
      <c r="M165" s="41">
        <v>0.97466</v>
      </c>
      <c r="N165" s="42">
        <v>5.41731157478601</v>
      </c>
      <c r="O165" s="41">
        <v>0.1719</v>
      </c>
      <c r="P165" s="42">
        <v>0.955446883739678</v>
      </c>
      <c r="Q165" s="41">
        <v>0.80276</v>
      </c>
      <c r="R165" s="42">
        <v>4.46186469104633</v>
      </c>
      <c r="S165" s="41">
        <v>7.556511</v>
      </c>
      <c r="T165" s="41">
        <v>42.0002611221326</v>
      </c>
      <c r="U165" s="41">
        <v>7.556511</v>
      </c>
      <c r="V165" s="41">
        <v>42.0002611221326</v>
      </c>
      <c r="W165" s="41">
        <v>0</v>
      </c>
      <c r="X165" s="42">
        <v>0</v>
      </c>
      <c r="Y165" s="57">
        <v>119.58078358209</v>
      </c>
      <c r="Z165" s="57">
        <v>10.8648648648648</v>
      </c>
      <c r="AA165" s="57">
        <v>4.29732868757</v>
      </c>
      <c r="AB165" s="57">
        <v>95.71428571428</v>
      </c>
    </row>
    <row r="166" s="20" customFormat="1" ht="24" customHeight="1" spans="1:1">
      <c r="A166" s="47" t="s">
        <v>50</v>
      </c>
    </row>
    <row r="167" s="50" customFormat="1"/>
    <row r="168" s="50" customFormat="1"/>
    <row r="169" s="50" customFormat="1"/>
    <row r="170" s="50" customFormat="1"/>
    <row r="171" s="50" customFormat="1"/>
  </sheetData>
  <protectedRanges>
    <protectedRange sqref="B1:C1 X1" name="区域1"/>
  </protectedRanges>
  <mergeCells count="23">
    <mergeCell ref="A3:M3"/>
    <mergeCell ref="W3:X3"/>
    <mergeCell ref="B4:X4"/>
    <mergeCell ref="C5:L5"/>
    <mergeCell ref="M5:R5"/>
    <mergeCell ref="S5:X5"/>
    <mergeCell ref="E6:L6"/>
    <mergeCell ref="O6:R6"/>
    <mergeCell ref="U6:V6"/>
    <mergeCell ref="W6:X6"/>
    <mergeCell ref="A4:A7"/>
    <mergeCell ref="B5:B7"/>
    <mergeCell ref="C6:C7"/>
    <mergeCell ref="D6:D7"/>
    <mergeCell ref="M6:M7"/>
    <mergeCell ref="N6:N7"/>
    <mergeCell ref="S6:S7"/>
    <mergeCell ref="T6:T7"/>
    <mergeCell ref="Y4:Y7"/>
    <mergeCell ref="Z4:Z7"/>
    <mergeCell ref="AA4:AA7"/>
    <mergeCell ref="AB4:AB7"/>
    <mergeCell ref="A1:AB2"/>
  </mergeCells>
  <printOptions horizontalCentered="1"/>
  <pageMargins left="0.751388888888889" right="0.751388888888889" top="1" bottom="1" header="0.511805555555556" footer="0.511805555555556"/>
  <pageSetup paperSize="8" scale="90" firstPageNumber="11" orientation="landscape" useFirstPageNumber="1" horizontalDpi="600"/>
  <headerFooter>
    <oddFooter>&amp;C&amp;P 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AA165"/>
  <sheetViews>
    <sheetView view="pageBreakPreview" zoomScale="130" zoomScaleNormal="85" workbookViewId="0">
      <selection activeCell="R2" sqref="M2:Y3"/>
    </sheetView>
  </sheetViews>
  <sheetFormatPr defaultColWidth="10" defaultRowHeight="13.5"/>
  <cols>
    <col min="1" max="1" width="25.1416666666667" style="18" customWidth="1"/>
    <col min="2" max="2" width="7.63333333333333" style="18" customWidth="1"/>
    <col min="3" max="4" width="7.425" style="18" customWidth="1"/>
    <col min="5" max="5" width="6.65833333333333" style="18" customWidth="1"/>
    <col min="6" max="6" width="6.24166666666667" style="18" customWidth="1"/>
    <col min="7" max="7" width="6.65833333333333" style="18" customWidth="1"/>
    <col min="8" max="8" width="7.425" style="18" customWidth="1"/>
    <col min="9" max="9" width="6.65833333333333" style="18" customWidth="1"/>
    <col min="10" max="10" width="7.425" style="18" customWidth="1"/>
    <col min="11" max="11" width="6.65833333333333" style="18" customWidth="1"/>
    <col min="12" max="12" width="7.425" style="18" customWidth="1"/>
    <col min="13" max="15" width="7.63333333333333" style="18" customWidth="1"/>
    <col min="16" max="16" width="6.1" style="18" customWidth="1"/>
    <col min="17" max="17" width="6.8" style="18" customWidth="1"/>
    <col min="18" max="25" width="7.63333333333333" style="18" customWidth="1"/>
    <col min="26" max="27" width="10" style="21"/>
    <col min="28" max="16375" width="10" style="18"/>
    <col min="16376" max="16384" width="10" style="22"/>
  </cols>
  <sheetData>
    <row r="1" s="18" customFormat="1" ht="19.9" customHeight="1" spans="1:27">
      <c r="A1" s="23" t="s">
        <v>296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1"/>
      <c r="AA1" s="21"/>
    </row>
    <row r="2" s="18" customFormat="1" ht="19.9" customHeight="1" spans="1:27">
      <c r="A2" s="24" t="s">
        <v>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V2" s="43"/>
      <c r="W2" s="43"/>
      <c r="X2" s="43"/>
      <c r="Y2" s="43"/>
      <c r="Z2" s="21"/>
      <c r="AA2" s="21"/>
    </row>
    <row r="3" s="18" customFormat="1" ht="19.9" customHeight="1" spans="1:27">
      <c r="A3" s="25" t="s">
        <v>6</v>
      </c>
      <c r="B3" s="25" t="s">
        <v>116</v>
      </c>
      <c r="C3" s="25"/>
      <c r="D3" s="25"/>
      <c r="E3" s="25"/>
      <c r="F3" s="25"/>
      <c r="G3" s="25"/>
      <c r="H3" s="25"/>
      <c r="I3" s="25"/>
      <c r="J3" s="25"/>
      <c r="K3" s="25"/>
      <c r="L3" s="36"/>
      <c r="M3" s="25" t="s">
        <v>117</v>
      </c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45" t="s">
        <v>118</v>
      </c>
      <c r="AA3" s="45" t="s">
        <v>297</v>
      </c>
    </row>
    <row r="4" s="18" customFormat="1" ht="18" customHeight="1" spans="1:27">
      <c r="A4" s="25"/>
      <c r="B4" s="25" t="s">
        <v>11</v>
      </c>
      <c r="C4" s="25" t="s">
        <v>121</v>
      </c>
      <c r="D4" s="25"/>
      <c r="E4" s="25"/>
      <c r="F4" s="25"/>
      <c r="G4" s="25"/>
      <c r="H4" s="25"/>
      <c r="I4" s="25"/>
      <c r="J4" s="25"/>
      <c r="K4" s="25"/>
      <c r="L4" s="36"/>
      <c r="M4" s="25" t="s">
        <v>11</v>
      </c>
      <c r="N4" s="25" t="s">
        <v>121</v>
      </c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45"/>
      <c r="AA4" s="45"/>
    </row>
    <row r="5" s="18" customFormat="1" ht="19.9" customHeight="1" spans="1:27">
      <c r="A5" s="25"/>
      <c r="B5" s="25"/>
      <c r="C5" s="25" t="s">
        <v>122</v>
      </c>
      <c r="D5" s="25" t="s">
        <v>12</v>
      </c>
      <c r="E5" s="25" t="s">
        <v>123</v>
      </c>
      <c r="F5" s="25" t="s">
        <v>12</v>
      </c>
      <c r="G5" s="25" t="s">
        <v>124</v>
      </c>
      <c r="H5" s="25" t="s">
        <v>12</v>
      </c>
      <c r="I5" s="25" t="s">
        <v>125</v>
      </c>
      <c r="J5" s="25" t="s">
        <v>12</v>
      </c>
      <c r="K5" s="25" t="s">
        <v>60</v>
      </c>
      <c r="L5" s="36" t="s">
        <v>12</v>
      </c>
      <c r="M5" s="25"/>
      <c r="N5" s="25" t="s">
        <v>122</v>
      </c>
      <c r="O5" s="25" t="s">
        <v>12</v>
      </c>
      <c r="P5" s="25" t="s">
        <v>126</v>
      </c>
      <c r="Q5" s="25" t="s">
        <v>12</v>
      </c>
      <c r="R5" s="25" t="s">
        <v>123</v>
      </c>
      <c r="S5" s="25" t="s">
        <v>12</v>
      </c>
      <c r="T5" s="25" t="s">
        <v>124</v>
      </c>
      <c r="U5" s="25" t="s">
        <v>12</v>
      </c>
      <c r="V5" s="25" t="s">
        <v>298</v>
      </c>
      <c r="W5" s="25" t="s">
        <v>12</v>
      </c>
      <c r="X5" s="25" t="s">
        <v>128</v>
      </c>
      <c r="Y5" s="25" t="s">
        <v>12</v>
      </c>
      <c r="Z5" s="45"/>
      <c r="AA5" s="45"/>
    </row>
    <row r="6" s="18" customFormat="1" ht="19.9" customHeight="1" spans="1:27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36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45"/>
      <c r="AA6" s="45"/>
    </row>
    <row r="7" s="19" customFormat="1" ht="18" customHeight="1" spans="1:27">
      <c r="A7" s="26" t="s">
        <v>16</v>
      </c>
      <c r="B7" s="11">
        <v>71.3439364177633</v>
      </c>
      <c r="C7" s="11">
        <v>50.0884219770726</v>
      </c>
      <c r="D7" s="27">
        <v>70.2069783250725</v>
      </c>
      <c r="E7" s="11">
        <v>1.06190516457945</v>
      </c>
      <c r="F7" s="27">
        <v>1.48843085747517</v>
      </c>
      <c r="G7" s="11">
        <v>1.22183682243676</v>
      </c>
      <c r="H7" s="27">
        <v>1.71260079522686</v>
      </c>
      <c r="I7" s="11">
        <v>11.889167546244</v>
      </c>
      <c r="J7" s="27">
        <v>16.6645802617696</v>
      </c>
      <c r="K7" s="11">
        <v>7.08260490743043</v>
      </c>
      <c r="L7" s="37">
        <v>9.92740976045582</v>
      </c>
      <c r="M7" s="38">
        <v>869.541579771842</v>
      </c>
      <c r="N7" s="39">
        <v>151.793999957424</v>
      </c>
      <c r="O7" s="38">
        <v>17.456784527458</v>
      </c>
      <c r="P7" s="39">
        <v>10.0754676240724</v>
      </c>
      <c r="Q7" s="38">
        <v>1.15871027429374</v>
      </c>
      <c r="R7" s="39">
        <v>71.9008216370265</v>
      </c>
      <c r="S7" s="38">
        <v>8.26881926174163</v>
      </c>
      <c r="T7" s="38">
        <v>56.8184892046031</v>
      </c>
      <c r="U7" s="38">
        <v>6.53430388222627</v>
      </c>
      <c r="V7" s="38">
        <v>393.600017622827</v>
      </c>
      <c r="W7" s="38">
        <v>45.2652324833165</v>
      </c>
      <c r="X7" s="39">
        <v>185.352783725888</v>
      </c>
      <c r="Y7" s="38">
        <v>21.3161495709639</v>
      </c>
      <c r="Z7" s="46">
        <v>490766</v>
      </c>
      <c r="AA7" s="46">
        <v>157209</v>
      </c>
    </row>
    <row r="8" s="19" customFormat="1" ht="18" customHeight="1" spans="1:27">
      <c r="A8" s="28" t="s">
        <v>140</v>
      </c>
      <c r="B8" s="11">
        <v>162.96180710268</v>
      </c>
      <c r="C8" s="11">
        <v>140.165677180986</v>
      </c>
      <c r="D8" s="27">
        <v>86.0113665115836</v>
      </c>
      <c r="E8" s="11">
        <v>1.01176519245616</v>
      </c>
      <c r="F8" s="27">
        <v>0.620860317177669</v>
      </c>
      <c r="G8" s="11">
        <v>1.24138634609022</v>
      </c>
      <c r="H8" s="27">
        <v>0.761765206314898</v>
      </c>
      <c r="I8" s="11">
        <v>13.1375261938899</v>
      </c>
      <c r="J8" s="27">
        <v>8.06172098080144</v>
      </c>
      <c r="K8" s="11">
        <v>7.40545218925775</v>
      </c>
      <c r="L8" s="37">
        <v>4.5442869841224</v>
      </c>
      <c r="M8" s="38">
        <v>2277.70879193896</v>
      </c>
      <c r="N8" s="39">
        <v>475.719632726078</v>
      </c>
      <c r="O8" s="38">
        <v>20.885884728096</v>
      </c>
      <c r="P8" s="39">
        <v>54.1980891533715</v>
      </c>
      <c r="Q8" s="38">
        <v>2.37950037095102</v>
      </c>
      <c r="R8" s="39">
        <v>163.092642108722</v>
      </c>
      <c r="S8" s="38">
        <v>7.16038163815863</v>
      </c>
      <c r="T8" s="38">
        <v>114.119382278851</v>
      </c>
      <c r="U8" s="38">
        <v>5.01027096539868</v>
      </c>
      <c r="V8" s="38">
        <v>1030.65477711657</v>
      </c>
      <c r="W8" s="38">
        <v>45.2496289588978</v>
      </c>
      <c r="X8" s="39">
        <v>439.924268555365</v>
      </c>
      <c r="Y8" s="38">
        <v>19.3143333384979</v>
      </c>
      <c r="Z8" s="46">
        <v>18134</v>
      </c>
      <c r="AA8" s="46">
        <v>671</v>
      </c>
    </row>
    <row r="9" s="19" customFormat="1" ht="18" customHeight="1" spans="1:27">
      <c r="A9" s="28" t="s">
        <v>141</v>
      </c>
      <c r="B9" s="11">
        <v>112.150275524072</v>
      </c>
      <c r="C9" s="11">
        <v>83.533585519542</v>
      </c>
      <c r="D9" s="27">
        <v>74.483620418402</v>
      </c>
      <c r="E9" s="11">
        <v>0.290844693381656</v>
      </c>
      <c r="F9" s="27">
        <v>0.259334800581233</v>
      </c>
      <c r="G9" s="11">
        <v>7.35832338042091</v>
      </c>
      <c r="H9" s="27">
        <v>6.56112822374787</v>
      </c>
      <c r="I9" s="11">
        <v>13.5220048597669</v>
      </c>
      <c r="J9" s="27">
        <v>12.0570411410755</v>
      </c>
      <c r="K9" s="11">
        <v>7.44551707096083</v>
      </c>
      <c r="L9" s="37">
        <v>6.63887541619343</v>
      </c>
      <c r="M9" s="38">
        <v>896.472356567093</v>
      </c>
      <c r="N9" s="39">
        <v>81.1021811284969</v>
      </c>
      <c r="O9" s="38">
        <v>9.04681338296538</v>
      </c>
      <c r="P9" s="39">
        <v>5.2506875296349</v>
      </c>
      <c r="Q9" s="38">
        <v>0.585705458865639</v>
      </c>
      <c r="R9" s="39">
        <v>50.7700331910858</v>
      </c>
      <c r="S9" s="38">
        <v>5.66331274123187</v>
      </c>
      <c r="T9" s="38">
        <v>20.7977714556662</v>
      </c>
      <c r="U9" s="38">
        <v>2.31995680662236</v>
      </c>
      <c r="V9" s="38">
        <v>407.140825035562</v>
      </c>
      <c r="W9" s="38">
        <v>45.4158817115841</v>
      </c>
      <c r="X9" s="39">
        <v>331.410858226648</v>
      </c>
      <c r="Y9" s="38">
        <v>36.9683298987306</v>
      </c>
      <c r="Z9" s="46">
        <v>24281</v>
      </c>
      <c r="AA9" s="46">
        <v>2890</v>
      </c>
    </row>
    <row r="10" s="19" customFormat="1" ht="18" customHeight="1" spans="1:27">
      <c r="A10" s="29" t="s">
        <v>142</v>
      </c>
      <c r="B10" s="11">
        <v>71.47152326205</v>
      </c>
      <c r="C10" s="11">
        <v>50.5205411610914</v>
      </c>
      <c r="D10" s="27">
        <v>70.6862521676753</v>
      </c>
      <c r="E10" s="11">
        <v>0.928487631561306</v>
      </c>
      <c r="F10" s="27">
        <v>1.29910150110697</v>
      </c>
      <c r="G10" s="11">
        <v>0.820610712609774</v>
      </c>
      <c r="H10" s="27">
        <v>1.14816457682175</v>
      </c>
      <c r="I10" s="11">
        <v>13.4574160353959</v>
      </c>
      <c r="J10" s="27">
        <v>18.8290600524272</v>
      </c>
      <c r="K10" s="11">
        <v>5.7444677213917</v>
      </c>
      <c r="L10" s="37">
        <v>8.03742170196882</v>
      </c>
      <c r="M10" s="38">
        <v>579.796636029412</v>
      </c>
      <c r="N10" s="39">
        <v>59.7101286764706</v>
      </c>
      <c r="O10" s="38">
        <v>10.2984606956984</v>
      </c>
      <c r="P10" s="39">
        <v>4.59661764705882</v>
      </c>
      <c r="Q10" s="38">
        <v>0.792798260876017</v>
      </c>
      <c r="R10" s="39">
        <v>50.6577205882353</v>
      </c>
      <c r="S10" s="38">
        <v>8.73715324310118</v>
      </c>
      <c r="T10" s="38">
        <v>24.1685661764706</v>
      </c>
      <c r="U10" s="38">
        <v>4.16845574372125</v>
      </c>
      <c r="V10" s="38">
        <v>360.519669117647</v>
      </c>
      <c r="W10" s="38">
        <v>62.1803657893867</v>
      </c>
      <c r="X10" s="39">
        <v>80.1439338235294</v>
      </c>
      <c r="Y10" s="38">
        <v>13.8227662672165</v>
      </c>
      <c r="Z10" s="46">
        <v>59668</v>
      </c>
      <c r="AA10" s="46">
        <v>20371</v>
      </c>
    </row>
    <row r="11" s="19" customFormat="1" ht="18" customHeight="1" spans="1:27">
      <c r="A11" s="29" t="s">
        <v>143</v>
      </c>
      <c r="B11" s="11">
        <v>79.7097283870619</v>
      </c>
      <c r="C11" s="11">
        <v>55.0782566553269</v>
      </c>
      <c r="D11" s="27">
        <v>69.0985376187368</v>
      </c>
      <c r="E11" s="11">
        <v>1.47702359738647</v>
      </c>
      <c r="F11" s="27">
        <v>1.85300292357565</v>
      </c>
      <c r="G11" s="11">
        <v>1.53496139100383</v>
      </c>
      <c r="H11" s="27">
        <v>1.92568889903906</v>
      </c>
      <c r="I11" s="11">
        <v>14.0999433014742</v>
      </c>
      <c r="J11" s="27">
        <v>17.6891122160225</v>
      </c>
      <c r="K11" s="11">
        <v>7.51954344187051</v>
      </c>
      <c r="L11" s="37">
        <v>9.4336583426259</v>
      </c>
      <c r="M11" s="38">
        <v>892.307479288224</v>
      </c>
      <c r="N11" s="39">
        <v>233.081905497089</v>
      </c>
      <c r="O11" s="38">
        <v>26.1212542657397</v>
      </c>
      <c r="P11" s="39">
        <v>6.67849481880532</v>
      </c>
      <c r="Q11" s="38">
        <v>0.748452184232797</v>
      </c>
      <c r="R11" s="39">
        <v>83.8169302636243</v>
      </c>
      <c r="S11" s="38">
        <v>9.39327890992054</v>
      </c>
      <c r="T11" s="38">
        <v>37.3918225952372</v>
      </c>
      <c r="U11" s="38">
        <v>4.1904638774365</v>
      </c>
      <c r="V11" s="38">
        <v>406.618740444798</v>
      </c>
      <c r="W11" s="38">
        <v>45.5693524802852</v>
      </c>
      <c r="X11" s="39">
        <v>124.719585668669</v>
      </c>
      <c r="Y11" s="38">
        <v>13.9771982823853</v>
      </c>
      <c r="Z11" s="46">
        <v>37038</v>
      </c>
      <c r="AA11" s="46">
        <v>12642</v>
      </c>
    </row>
    <row r="12" s="19" customFormat="1" ht="18" customHeight="1" spans="1:27">
      <c r="A12" s="29" t="s">
        <v>144</v>
      </c>
      <c r="B12" s="11">
        <v>73.138705145899</v>
      </c>
      <c r="C12" s="11">
        <v>48.1598812105678</v>
      </c>
      <c r="D12" s="27">
        <v>65.8473254544187</v>
      </c>
      <c r="E12" s="11">
        <v>0.242034700315457</v>
      </c>
      <c r="F12" s="27">
        <v>0.330925602022404</v>
      </c>
      <c r="G12" s="11">
        <v>0.24536179022082</v>
      </c>
      <c r="H12" s="27">
        <v>0.335474615979823</v>
      </c>
      <c r="I12" s="11">
        <v>10.3267645899054</v>
      </c>
      <c r="J12" s="27">
        <v>14.1194249601565</v>
      </c>
      <c r="K12" s="11">
        <v>14.1646628548896</v>
      </c>
      <c r="L12" s="37">
        <v>19.3668493674225</v>
      </c>
      <c r="M12" s="38">
        <v>697.14</v>
      </c>
      <c r="N12" s="39">
        <v>65.4636363636364</v>
      </c>
      <c r="O12" s="38">
        <v>9.39031419279289</v>
      </c>
      <c r="P12" s="39">
        <v>7.66727272727273</v>
      </c>
      <c r="Q12" s="38">
        <v>1.099818218331</v>
      </c>
      <c r="R12" s="39">
        <v>60.8181818181818</v>
      </c>
      <c r="S12" s="38">
        <v>8.72395527701492</v>
      </c>
      <c r="T12" s="38">
        <v>39.0181818181818</v>
      </c>
      <c r="U12" s="38">
        <v>5.5968932808592</v>
      </c>
      <c r="V12" s="38">
        <v>399</v>
      </c>
      <c r="W12" s="38">
        <v>57.2338411222997</v>
      </c>
      <c r="X12" s="39">
        <v>125.172727272727</v>
      </c>
      <c r="Y12" s="38">
        <v>17.9551779087023</v>
      </c>
      <c r="Z12" s="46">
        <v>20288</v>
      </c>
      <c r="AA12" s="46">
        <v>4629</v>
      </c>
    </row>
    <row r="13" s="19" customFormat="1" ht="18" customHeight="1" spans="1:27">
      <c r="A13" s="29" t="s">
        <v>145</v>
      </c>
      <c r="B13" s="11">
        <v>95.6364215564086</v>
      </c>
      <c r="C13" s="11">
        <v>61.1066060122638</v>
      </c>
      <c r="D13" s="27">
        <v>63.8947014304814</v>
      </c>
      <c r="E13" s="11">
        <v>1.12018046762052</v>
      </c>
      <c r="F13" s="27">
        <v>1.1712906541153</v>
      </c>
      <c r="G13" s="11">
        <v>1.39369360386859</v>
      </c>
      <c r="H13" s="27">
        <v>1.45728330398326</v>
      </c>
      <c r="I13" s="11">
        <v>20.7193329677452</v>
      </c>
      <c r="J13" s="27">
        <v>21.6646886516184</v>
      </c>
      <c r="K13" s="11">
        <v>11.2966085049105</v>
      </c>
      <c r="L13" s="37">
        <v>11.8120359598017</v>
      </c>
      <c r="M13" s="38">
        <v>806.570697674419</v>
      </c>
      <c r="N13" s="39">
        <v>92.5458803986711</v>
      </c>
      <c r="O13" s="38">
        <v>11.4739948606499</v>
      </c>
      <c r="P13" s="39">
        <v>13.7905980066445</v>
      </c>
      <c r="Q13" s="38">
        <v>1.70978167771367</v>
      </c>
      <c r="R13" s="39">
        <v>35.549169435216</v>
      </c>
      <c r="S13" s="38">
        <v>4.40744618391354</v>
      </c>
      <c r="T13" s="38">
        <v>16.1568106312292</v>
      </c>
      <c r="U13" s="38">
        <v>2.00314872308331</v>
      </c>
      <c r="V13" s="38">
        <v>439.210299003322</v>
      </c>
      <c r="W13" s="38">
        <v>54.4540361148372</v>
      </c>
      <c r="X13" s="39">
        <v>209.317940199336</v>
      </c>
      <c r="Y13" s="38">
        <v>25.9515924398024</v>
      </c>
      <c r="Z13" s="46">
        <v>20059</v>
      </c>
      <c r="AA13" s="46">
        <v>5678</v>
      </c>
    </row>
    <row r="14" s="19" customFormat="1" ht="18" customHeight="1" spans="1:27">
      <c r="A14" s="29" t="s">
        <v>146</v>
      </c>
      <c r="B14" s="11">
        <v>44.2272266350913</v>
      </c>
      <c r="C14" s="11">
        <v>33.3485098755078</v>
      </c>
      <c r="D14" s="27">
        <v>75.4026702842089</v>
      </c>
      <c r="E14" s="11">
        <v>0.615409410100811</v>
      </c>
      <c r="F14" s="27">
        <v>1.39147185325097</v>
      </c>
      <c r="G14" s="11">
        <v>0.247159044188991</v>
      </c>
      <c r="H14" s="27">
        <v>0.558839120138018</v>
      </c>
      <c r="I14" s="11">
        <v>6.46404690249478</v>
      </c>
      <c r="J14" s="27">
        <v>14.6155375190675</v>
      </c>
      <c r="K14" s="11">
        <v>3.55210140279902</v>
      </c>
      <c r="L14" s="37">
        <v>8.03148122333464</v>
      </c>
      <c r="M14" s="38">
        <v>844.505809768638</v>
      </c>
      <c r="N14" s="39">
        <v>117.532442159383</v>
      </c>
      <c r="O14" s="38">
        <v>13.9173041558568</v>
      </c>
      <c r="P14" s="39">
        <v>5.0686118251928</v>
      </c>
      <c r="Q14" s="38">
        <v>0.600186732472736</v>
      </c>
      <c r="R14" s="39">
        <v>50.2516709511568</v>
      </c>
      <c r="S14" s="38">
        <v>5.95042335646262</v>
      </c>
      <c r="T14" s="38">
        <v>165.371336760925</v>
      </c>
      <c r="U14" s="38">
        <v>19.5820247590992</v>
      </c>
      <c r="V14" s="38">
        <v>280.850899742931</v>
      </c>
      <c r="W14" s="38">
        <v>33.2562424668071</v>
      </c>
      <c r="X14" s="39">
        <v>225.430848329049</v>
      </c>
      <c r="Y14" s="38">
        <v>26.6938185293016</v>
      </c>
      <c r="Z14" s="46">
        <v>60807</v>
      </c>
      <c r="AA14" s="46">
        <v>31905</v>
      </c>
    </row>
    <row r="15" s="19" customFormat="1" ht="18" customHeight="1" spans="1:27">
      <c r="A15" s="29" t="s">
        <v>147</v>
      </c>
      <c r="B15" s="11">
        <v>76.1408142025099</v>
      </c>
      <c r="C15" s="11">
        <v>53.0933470768369</v>
      </c>
      <c r="D15" s="27">
        <v>69.7304693060226</v>
      </c>
      <c r="E15" s="11">
        <v>1.02894061605588</v>
      </c>
      <c r="F15" s="27">
        <v>1.35136539690689</v>
      </c>
      <c r="G15" s="11">
        <v>0.869689970578228</v>
      </c>
      <c r="H15" s="27">
        <v>1.14221259607907</v>
      </c>
      <c r="I15" s="11">
        <v>10.3404539359126</v>
      </c>
      <c r="J15" s="27">
        <v>13.5806978743494</v>
      </c>
      <c r="K15" s="11">
        <v>10.8083826031263</v>
      </c>
      <c r="L15" s="37">
        <v>14.195254826642</v>
      </c>
      <c r="M15" s="38">
        <v>1065.76243579182</v>
      </c>
      <c r="N15" s="39">
        <v>224.473699734797</v>
      </c>
      <c r="O15" s="38">
        <v>21.0622641778533</v>
      </c>
      <c r="P15" s="39">
        <v>7.93304112554113</v>
      </c>
      <c r="Q15" s="38">
        <v>0.744353606312572</v>
      </c>
      <c r="R15" s="39">
        <v>90.2688951200315</v>
      </c>
      <c r="S15" s="38">
        <v>8.46988898168147</v>
      </c>
      <c r="T15" s="38">
        <v>121.455475294719</v>
      </c>
      <c r="U15" s="38">
        <v>11.3961114799925</v>
      </c>
      <c r="V15" s="38">
        <v>493.763949805283</v>
      </c>
      <c r="W15" s="38">
        <v>46.3296446959528</v>
      </c>
      <c r="X15" s="39">
        <v>127.867374711449</v>
      </c>
      <c r="Y15" s="38">
        <v>11.9977370582074</v>
      </c>
      <c r="Z15" s="46">
        <v>49963</v>
      </c>
      <c r="AA15" s="46">
        <v>13919</v>
      </c>
    </row>
    <row r="16" s="19" customFormat="1" ht="18" customHeight="1" spans="1:27">
      <c r="A16" s="29" t="s">
        <v>148</v>
      </c>
      <c r="B16" s="11">
        <v>65.9645684762463</v>
      </c>
      <c r="C16" s="11">
        <v>43.6182299219253</v>
      </c>
      <c r="D16" s="27">
        <v>66.1237250989251</v>
      </c>
      <c r="E16" s="11">
        <v>1.80044021472952</v>
      </c>
      <c r="F16" s="27">
        <v>2.72940497651835</v>
      </c>
      <c r="G16" s="11">
        <v>1.53305547819573</v>
      </c>
      <c r="H16" s="27">
        <v>2.32405898137238</v>
      </c>
      <c r="I16" s="11">
        <v>12.4565182318426</v>
      </c>
      <c r="J16" s="27">
        <v>18.8836499951154</v>
      </c>
      <c r="K16" s="11">
        <v>6.55632462955316</v>
      </c>
      <c r="L16" s="37">
        <v>9.93916094806878</v>
      </c>
      <c r="M16" s="38">
        <v>771.430023980815</v>
      </c>
      <c r="N16" s="39">
        <v>115.124148681055</v>
      </c>
      <c r="O16" s="38">
        <v>14.9234726549764</v>
      </c>
      <c r="P16" s="39">
        <v>10.5813189448441</v>
      </c>
      <c r="Q16" s="38">
        <v>1.37164987308133</v>
      </c>
      <c r="R16" s="39">
        <v>89.9065947242206</v>
      </c>
      <c r="S16" s="38">
        <v>11.6545366305909</v>
      </c>
      <c r="T16" s="38">
        <v>37.1964028776978</v>
      </c>
      <c r="U16" s="38">
        <v>4.82174684953964</v>
      </c>
      <c r="V16" s="38">
        <v>365.541846522782</v>
      </c>
      <c r="W16" s="38">
        <v>47.3849649559235</v>
      </c>
      <c r="X16" s="39">
        <v>153.079712230216</v>
      </c>
      <c r="Y16" s="38">
        <v>19.8436290358881</v>
      </c>
      <c r="Z16" s="46">
        <v>104131</v>
      </c>
      <c r="AA16" s="46">
        <v>41937</v>
      </c>
    </row>
    <row r="17" s="19" customFormat="1" ht="18" customHeight="1" spans="1:27">
      <c r="A17" s="29" t="s">
        <v>149</v>
      </c>
      <c r="B17" s="11">
        <v>62.8765605016912</v>
      </c>
      <c r="C17" s="11">
        <v>40.1377167123423</v>
      </c>
      <c r="D17" s="27">
        <v>63.8357384565631</v>
      </c>
      <c r="E17" s="11">
        <v>1.12696837271313</v>
      </c>
      <c r="F17" s="27">
        <v>1.79235054163438</v>
      </c>
      <c r="G17" s="11">
        <v>0.79765943263462</v>
      </c>
      <c r="H17" s="27">
        <v>1.26861174700096</v>
      </c>
      <c r="I17" s="11">
        <v>12.6639878527516</v>
      </c>
      <c r="J17" s="27">
        <v>20.1410314936216</v>
      </c>
      <c r="K17" s="11">
        <v>8.15022813124954</v>
      </c>
      <c r="L17" s="37">
        <v>12.96226776118</v>
      </c>
      <c r="M17" s="38">
        <v>908.140983606557</v>
      </c>
      <c r="N17" s="39">
        <v>136.083524590164</v>
      </c>
      <c r="O17" s="38">
        <v>14.9848456403462</v>
      </c>
      <c r="P17" s="39">
        <v>37.7858606557377</v>
      </c>
      <c r="Q17" s="38">
        <v>4.16079235909785</v>
      </c>
      <c r="R17" s="39">
        <v>78.5258196721311</v>
      </c>
      <c r="S17" s="38">
        <v>8.64687544000895</v>
      </c>
      <c r="T17" s="38">
        <v>87.6405737704918</v>
      </c>
      <c r="U17" s="38">
        <v>9.65054714549268</v>
      </c>
      <c r="V17" s="38">
        <v>288.665983606557</v>
      </c>
      <c r="W17" s="38">
        <v>31.7864724549882</v>
      </c>
      <c r="X17" s="39">
        <v>279.439221311476</v>
      </c>
      <c r="Y17" s="38">
        <v>30.7704669600662</v>
      </c>
      <c r="Z17" s="46">
        <v>40503</v>
      </c>
      <c r="AA17" s="46">
        <v>6970</v>
      </c>
    </row>
    <row r="18" s="19" customFormat="1" ht="18" customHeight="1" spans="1:27">
      <c r="A18" s="29" t="s">
        <v>150</v>
      </c>
      <c r="B18" s="11">
        <v>41.8377504737453</v>
      </c>
      <c r="C18" s="11">
        <v>29.4390470077633</v>
      </c>
      <c r="D18" s="27">
        <v>70.3647941737148</v>
      </c>
      <c r="E18" s="11">
        <v>0.504385964912281</v>
      </c>
      <c r="F18" s="27">
        <v>1.20557620617963</v>
      </c>
      <c r="G18" s="11">
        <v>0.133039916865334</v>
      </c>
      <c r="H18" s="27">
        <v>0.317990129390014</v>
      </c>
      <c r="I18" s="11">
        <v>9.45758298184486</v>
      </c>
      <c r="J18" s="27">
        <v>22.6053812041826</v>
      </c>
      <c r="K18" s="11">
        <v>2.30369460235956</v>
      </c>
      <c r="L18" s="37">
        <v>5.50625828653289</v>
      </c>
      <c r="M18" s="38">
        <v>1024.76581395349</v>
      </c>
      <c r="N18" s="39">
        <v>198.219534883721</v>
      </c>
      <c r="O18" s="38">
        <v>19.3429105640245</v>
      </c>
      <c r="P18" s="39">
        <v>14.7486046511628</v>
      </c>
      <c r="Q18" s="38">
        <v>1.43921708260969</v>
      </c>
      <c r="R18" s="39">
        <v>74.5697674418605</v>
      </c>
      <c r="S18" s="38">
        <v>7.27676181489452</v>
      </c>
      <c r="T18" s="38">
        <v>18.4883720930233</v>
      </c>
      <c r="U18" s="38">
        <v>1.80415582187467</v>
      </c>
      <c r="V18" s="38">
        <v>392.286046511628</v>
      </c>
      <c r="W18" s="38">
        <v>38.2805555347529</v>
      </c>
      <c r="X18" s="39">
        <v>326.453488372093</v>
      </c>
      <c r="Y18" s="38">
        <v>31.8563991818437</v>
      </c>
      <c r="Z18" s="46">
        <v>32718</v>
      </c>
      <c r="AA18" s="46">
        <v>8415</v>
      </c>
    </row>
    <row r="19" s="19" customFormat="1" ht="18" customHeight="1" spans="1:27">
      <c r="A19" s="29" t="s">
        <v>151</v>
      </c>
      <c r="B19" s="11">
        <v>62.0385506558509</v>
      </c>
      <c r="C19" s="11">
        <v>40.6876769071453</v>
      </c>
      <c r="D19" s="27">
        <v>65.5845058870795</v>
      </c>
      <c r="E19" s="11">
        <v>0.85392647566448</v>
      </c>
      <c r="F19" s="27">
        <v>1.3764449147136</v>
      </c>
      <c r="G19" s="11">
        <v>0.212581981360028</v>
      </c>
      <c r="H19" s="27">
        <v>0.34266110202879</v>
      </c>
      <c r="I19" s="11">
        <v>12.4583362098723</v>
      </c>
      <c r="J19" s="27">
        <v>20.0816042253839</v>
      </c>
      <c r="K19" s="11">
        <v>7.82602908180877</v>
      </c>
      <c r="L19" s="37">
        <v>12.6147838707942</v>
      </c>
      <c r="M19" s="38">
        <v>1092.78</v>
      </c>
      <c r="N19" s="39">
        <v>182.032473404255</v>
      </c>
      <c r="O19" s="38">
        <v>16.6577420344676</v>
      </c>
      <c r="P19" s="39">
        <v>4.53742021276596</v>
      </c>
      <c r="Q19" s="38">
        <v>0.415218087150749</v>
      </c>
      <c r="R19" s="39">
        <v>56.4625</v>
      </c>
      <c r="S19" s="38">
        <v>5.16686798806713</v>
      </c>
      <c r="T19" s="38">
        <v>10.3390957446809</v>
      </c>
      <c r="U19" s="38">
        <v>0.946127834027055</v>
      </c>
      <c r="V19" s="38">
        <v>428.576329787234</v>
      </c>
      <c r="W19" s="38">
        <v>39.2189031449362</v>
      </c>
      <c r="X19" s="39">
        <v>410.832180851064</v>
      </c>
      <c r="Y19" s="38">
        <v>37.5951409113512</v>
      </c>
      <c r="Z19" s="46">
        <v>23176</v>
      </c>
      <c r="AA19" s="46">
        <v>7182</v>
      </c>
    </row>
    <row r="20" s="19" customFormat="1" ht="15" customHeight="1" spans="1:27">
      <c r="A20" s="30"/>
      <c r="B20" s="31"/>
      <c r="C20" s="31"/>
      <c r="D20" s="31"/>
      <c r="E20" s="31"/>
      <c r="F20" s="32"/>
      <c r="G20" s="31"/>
      <c r="H20" s="32"/>
      <c r="I20" s="31"/>
      <c r="J20" s="32"/>
      <c r="K20" s="31"/>
      <c r="L20" s="32"/>
      <c r="M20" s="31"/>
      <c r="N20" s="32"/>
      <c r="O20" s="31"/>
      <c r="P20" s="32"/>
      <c r="Q20" s="31"/>
      <c r="R20" s="32"/>
      <c r="S20" s="31"/>
      <c r="T20" s="32"/>
      <c r="U20" s="31"/>
      <c r="V20" s="32"/>
      <c r="W20" s="44"/>
      <c r="X20" s="44"/>
      <c r="Y20" s="44"/>
      <c r="Z20" s="44"/>
      <c r="AA20" s="46"/>
    </row>
    <row r="21" s="19" customFormat="1" ht="15" customHeight="1" spans="1:27">
      <c r="A21" s="33" t="s">
        <v>152</v>
      </c>
      <c r="B21" s="11">
        <v>64.0906252960682</v>
      </c>
      <c r="C21" s="11">
        <v>49.5871956418759</v>
      </c>
      <c r="D21" s="27">
        <v>77.3704350875134</v>
      </c>
      <c r="E21" s="11">
        <v>0.496873519658929</v>
      </c>
      <c r="F21" s="27">
        <v>0.77526708058099</v>
      </c>
      <c r="G21" s="11">
        <v>0.387020369493131</v>
      </c>
      <c r="H21" s="27">
        <v>0.60386424333556</v>
      </c>
      <c r="I21" s="11">
        <v>11.4705826622454</v>
      </c>
      <c r="J21" s="27">
        <v>17.8974422690631</v>
      </c>
      <c r="K21" s="11">
        <v>2.14895310279488</v>
      </c>
      <c r="L21" s="37">
        <v>3.35299131950694</v>
      </c>
      <c r="M21" s="38">
        <v>766.885</v>
      </c>
      <c r="N21" s="39">
        <v>198.425</v>
      </c>
      <c r="O21" s="38">
        <v>25.8741532302757</v>
      </c>
      <c r="P21" s="39">
        <v>7.46</v>
      </c>
      <c r="Q21" s="38">
        <v>0.972766451293219</v>
      </c>
      <c r="R21" s="39">
        <v>65.3</v>
      </c>
      <c r="S21" s="38">
        <v>8.51496639000632</v>
      </c>
      <c r="T21" s="38">
        <v>18.5</v>
      </c>
      <c r="U21" s="38">
        <v>2.41235648108908</v>
      </c>
      <c r="V21" s="38">
        <v>414</v>
      </c>
      <c r="W21" s="38">
        <v>53.9846261173448</v>
      </c>
      <c r="X21" s="39">
        <v>63.2</v>
      </c>
      <c r="Y21" s="38">
        <v>8.24113132999081</v>
      </c>
      <c r="Z21" s="46">
        <v>2111</v>
      </c>
      <c r="AA21" s="46">
        <v>490</v>
      </c>
    </row>
    <row r="22" s="19" customFormat="1" ht="15" customHeight="1" spans="1:27">
      <c r="A22" s="33" t="s">
        <v>153</v>
      </c>
      <c r="B22" s="34">
        <v>196.499019196161</v>
      </c>
      <c r="C22" s="34">
        <v>174.065905818836</v>
      </c>
      <c r="D22" s="35">
        <v>88.5836003308851</v>
      </c>
      <c r="E22" s="34">
        <v>0.755848830233953</v>
      </c>
      <c r="F22" s="35">
        <v>0.384657813217584</v>
      </c>
      <c r="G22" s="34">
        <v>0.477804439112178</v>
      </c>
      <c r="H22" s="35">
        <v>0.243158689069687</v>
      </c>
      <c r="I22" s="34">
        <v>12.3824235152969</v>
      </c>
      <c r="J22" s="35">
        <v>6.30151924724664</v>
      </c>
      <c r="K22" s="34">
        <v>8.81703659268146</v>
      </c>
      <c r="L22" s="40">
        <v>4.48706391958099</v>
      </c>
      <c r="M22" s="41">
        <v>0</v>
      </c>
      <c r="N22" s="42">
        <v>0</v>
      </c>
      <c r="O22" s="41">
        <v>0</v>
      </c>
      <c r="P22" s="42">
        <v>0</v>
      </c>
      <c r="Q22" s="41">
        <v>0</v>
      </c>
      <c r="R22" s="42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2">
        <v>0</v>
      </c>
      <c r="Y22" s="41">
        <v>0</v>
      </c>
      <c r="Z22" s="46">
        <v>3334</v>
      </c>
      <c r="AA22" s="46">
        <v>0</v>
      </c>
    </row>
    <row r="23" s="19" customFormat="1" ht="15" customHeight="1" spans="1:27">
      <c r="A23" s="33" t="s">
        <v>154</v>
      </c>
      <c r="B23" s="34">
        <v>209.533752549286</v>
      </c>
      <c r="C23" s="34">
        <v>183.735248130523</v>
      </c>
      <c r="D23" s="35">
        <v>87.6876617228079</v>
      </c>
      <c r="E23" s="34">
        <v>1.66831747110809</v>
      </c>
      <c r="F23" s="35">
        <v>0.79620464522329</v>
      </c>
      <c r="G23" s="34">
        <v>2.03093133922502</v>
      </c>
      <c r="H23" s="35">
        <v>0.969262142502461</v>
      </c>
      <c r="I23" s="34">
        <v>12.975866757308</v>
      </c>
      <c r="J23" s="35">
        <v>6.19273343766217</v>
      </c>
      <c r="K23" s="34">
        <v>9.12338885112169</v>
      </c>
      <c r="L23" s="40">
        <v>4.35413805180418</v>
      </c>
      <c r="M23" s="41">
        <v>1404.12428571429</v>
      </c>
      <c r="N23" s="42">
        <v>279.417142857143</v>
      </c>
      <c r="O23" s="41">
        <v>19.8997443246273</v>
      </c>
      <c r="P23" s="42">
        <v>342.932857142857</v>
      </c>
      <c r="Q23" s="41">
        <v>24.4232551656498</v>
      </c>
      <c r="R23" s="42">
        <v>93.0285714285714</v>
      </c>
      <c r="S23" s="41">
        <v>6.62538013016756</v>
      </c>
      <c r="T23" s="41">
        <v>132.557142857143</v>
      </c>
      <c r="U23" s="41">
        <v>9.44055623891658</v>
      </c>
      <c r="V23" s="41">
        <v>546.142857142857</v>
      </c>
      <c r="W23" s="41">
        <v>38.8956207580322</v>
      </c>
      <c r="X23" s="42">
        <v>10.0457142857143</v>
      </c>
      <c r="Y23" s="41">
        <v>0.715443382606546</v>
      </c>
      <c r="Z23" s="46">
        <v>5884</v>
      </c>
      <c r="AA23" s="46">
        <v>10</v>
      </c>
    </row>
    <row r="24" s="19" customFormat="1" ht="15" customHeight="1" spans="1:27">
      <c r="A24" s="33" t="s">
        <v>155</v>
      </c>
      <c r="B24" s="34">
        <v>71.1519153031761</v>
      </c>
      <c r="C24" s="34">
        <v>48.8840070580687</v>
      </c>
      <c r="D24" s="35">
        <v>68.7037121204333</v>
      </c>
      <c r="E24" s="34">
        <v>0.547632338787295</v>
      </c>
      <c r="F24" s="35">
        <v>0.769666334987401</v>
      </c>
      <c r="G24" s="34">
        <v>0.566249598973372</v>
      </c>
      <c r="H24" s="35">
        <v>0.795831843121298</v>
      </c>
      <c r="I24" s="34">
        <v>15.3790503689445</v>
      </c>
      <c r="J24" s="35">
        <v>21.6143870525689</v>
      </c>
      <c r="K24" s="34">
        <v>5.77497593840231</v>
      </c>
      <c r="L24" s="40">
        <v>8.11640264888909</v>
      </c>
      <c r="M24" s="41">
        <v>1148.24</v>
      </c>
      <c r="N24" s="42">
        <v>338.545</v>
      </c>
      <c r="O24" s="41">
        <v>29.4838187138577</v>
      </c>
      <c r="P24" s="42">
        <v>12.445</v>
      </c>
      <c r="Q24" s="41">
        <v>1.08383264822685</v>
      </c>
      <c r="R24" s="42">
        <v>95</v>
      </c>
      <c r="S24" s="41">
        <v>8.27353166585383</v>
      </c>
      <c r="T24" s="41">
        <v>9.25</v>
      </c>
      <c r="U24" s="41">
        <v>0.805580714833136</v>
      </c>
      <c r="V24" s="41">
        <v>580</v>
      </c>
      <c r="W24" s="41">
        <v>50.5120880652128</v>
      </c>
      <c r="X24" s="42">
        <v>113</v>
      </c>
      <c r="Y24" s="41">
        <v>9.84114819201561</v>
      </c>
      <c r="Z24" s="46">
        <v>3117</v>
      </c>
      <c r="AA24" s="46">
        <v>18</v>
      </c>
    </row>
    <row r="25" s="19" customFormat="1" ht="15" customHeight="1" spans="1:27">
      <c r="A25" s="33" t="s">
        <v>156</v>
      </c>
      <c r="B25" s="34">
        <v>192.529623101952</v>
      </c>
      <c r="C25" s="34">
        <v>169.002288503254</v>
      </c>
      <c r="D25" s="35">
        <v>87.7798885077338</v>
      </c>
      <c r="E25" s="34">
        <v>0.882619305856833</v>
      </c>
      <c r="F25" s="35">
        <v>0.458432988979285</v>
      </c>
      <c r="G25" s="34">
        <v>1.7316431670282</v>
      </c>
      <c r="H25" s="35">
        <v>0.899416484138248</v>
      </c>
      <c r="I25" s="34">
        <v>13.1377440347072</v>
      </c>
      <c r="J25" s="35">
        <v>6.82375201438492</v>
      </c>
      <c r="K25" s="34">
        <v>7.77532809110629</v>
      </c>
      <c r="L25" s="40">
        <v>4.03851000476375</v>
      </c>
      <c r="M25" s="41">
        <v>2629.67097197107</v>
      </c>
      <c r="N25" s="42">
        <v>544.44810465642</v>
      </c>
      <c r="O25" s="41">
        <v>20.7040390398472</v>
      </c>
      <c r="P25" s="42">
        <v>5.43449480108499</v>
      </c>
      <c r="Q25" s="41">
        <v>0.206660637737944</v>
      </c>
      <c r="R25" s="42">
        <v>188.463169077758</v>
      </c>
      <c r="S25" s="41">
        <v>7.16679657213904</v>
      </c>
      <c r="T25" s="41">
        <v>123.676017179024</v>
      </c>
      <c r="U25" s="41">
        <v>4.70309854340151</v>
      </c>
      <c r="V25" s="41">
        <v>1199.90263336347</v>
      </c>
      <c r="W25" s="41">
        <v>45.6293827689054</v>
      </c>
      <c r="X25" s="42">
        <v>567.746552893309</v>
      </c>
      <c r="Y25" s="41">
        <v>21.5900224379689</v>
      </c>
      <c r="Z25" s="46">
        <v>3688</v>
      </c>
      <c r="AA25" s="46">
        <v>153</v>
      </c>
    </row>
    <row r="26" s="19" customFormat="1" ht="15" customHeight="1" spans="1:27">
      <c r="A26" s="33" t="s">
        <v>157</v>
      </c>
      <c r="B26" s="34">
        <v>162.129935240151</v>
      </c>
      <c r="C26" s="34">
        <v>120.985797085807</v>
      </c>
      <c r="D26" s="35">
        <v>74.6227381800896</v>
      </c>
      <c r="E26" s="34">
        <v>0.256459794927145</v>
      </c>
      <c r="F26" s="35">
        <v>0.158181642734434</v>
      </c>
      <c r="G26" s="34">
        <v>18.4741500269833</v>
      </c>
      <c r="H26" s="35">
        <v>11.3946570074298</v>
      </c>
      <c r="I26" s="34">
        <v>14.0696168375607</v>
      </c>
      <c r="J26" s="35">
        <v>8.67798831642067</v>
      </c>
      <c r="K26" s="34">
        <v>8.34391149487318</v>
      </c>
      <c r="L26" s="40">
        <v>5.14643485332549</v>
      </c>
      <c r="M26" s="41">
        <v>908.968325339728</v>
      </c>
      <c r="N26" s="42">
        <v>83.1401918465228</v>
      </c>
      <c r="O26" s="41">
        <v>9.14665445745307</v>
      </c>
      <c r="P26" s="42">
        <v>5.50814948041567</v>
      </c>
      <c r="Q26" s="41">
        <v>0.60597815422853</v>
      </c>
      <c r="R26" s="42">
        <v>75.7709432454037</v>
      </c>
      <c r="S26" s="41">
        <v>8.33592779122245</v>
      </c>
      <c r="T26" s="41">
        <v>21.902278177458</v>
      </c>
      <c r="U26" s="41">
        <v>2.40957551180587</v>
      </c>
      <c r="V26" s="41">
        <v>455.120303756994</v>
      </c>
      <c r="W26" s="41">
        <v>50.0699849565047</v>
      </c>
      <c r="X26" s="42">
        <v>267.526458832934</v>
      </c>
      <c r="Y26" s="41">
        <v>29.4318791287854</v>
      </c>
      <c r="Z26" s="46">
        <v>9265</v>
      </c>
      <c r="AA26" s="46">
        <v>0</v>
      </c>
    </row>
    <row r="27" s="19" customFormat="1" ht="15" customHeight="1" spans="1:27">
      <c r="A27" s="33" t="s">
        <v>158</v>
      </c>
      <c r="B27" s="34">
        <v>153.572378083764</v>
      </c>
      <c r="C27" s="34">
        <v>127.768453815261</v>
      </c>
      <c r="D27" s="35">
        <v>83.1975485497605</v>
      </c>
      <c r="E27" s="34">
        <v>0.82065404475043</v>
      </c>
      <c r="F27" s="35">
        <v>0.534376073998683</v>
      </c>
      <c r="G27" s="34">
        <v>1.09193918531268</v>
      </c>
      <c r="H27" s="35">
        <v>0.711025770999716</v>
      </c>
      <c r="I27" s="34">
        <v>13.4363166953528</v>
      </c>
      <c r="J27" s="35">
        <v>8.74917538102081</v>
      </c>
      <c r="K27" s="34">
        <v>10.4550143430866</v>
      </c>
      <c r="L27" s="40">
        <v>6.80787422422026</v>
      </c>
      <c r="M27" s="41">
        <v>1375.62</v>
      </c>
      <c r="N27" s="42">
        <v>35.12</v>
      </c>
      <c r="O27" s="41">
        <v>2.55303063345982</v>
      </c>
      <c r="P27" s="42">
        <v>0</v>
      </c>
      <c r="Q27" s="41">
        <v>0</v>
      </c>
      <c r="R27" s="42">
        <v>109.5</v>
      </c>
      <c r="S27" s="41">
        <v>7.96004710603219</v>
      </c>
      <c r="T27" s="41">
        <v>52.5</v>
      </c>
      <c r="U27" s="41">
        <v>3.81646094124831</v>
      </c>
      <c r="V27" s="41">
        <v>478</v>
      </c>
      <c r="W27" s="41">
        <v>34.7479681888894</v>
      </c>
      <c r="X27" s="42">
        <v>700.5</v>
      </c>
      <c r="Y27" s="41">
        <v>50.9224931303703</v>
      </c>
      <c r="Z27" s="46">
        <v>3486</v>
      </c>
      <c r="AA27" s="46">
        <v>0</v>
      </c>
    </row>
    <row r="28" s="19" customFormat="1" ht="15" customHeight="1" spans="1:27">
      <c r="A28" s="33" t="s">
        <v>159</v>
      </c>
      <c r="B28" s="34">
        <v>79.1866818700114</v>
      </c>
      <c r="C28" s="34">
        <v>44.4501311288483</v>
      </c>
      <c r="D28" s="35">
        <v>56.1333422226421</v>
      </c>
      <c r="E28" s="34">
        <v>0.155416191562144</v>
      </c>
      <c r="F28" s="35">
        <v>0.196265568769843</v>
      </c>
      <c r="G28" s="34">
        <v>0.0792474344355758</v>
      </c>
      <c r="H28" s="35">
        <v>0.100076720686017</v>
      </c>
      <c r="I28" s="34">
        <v>13.5450399087799</v>
      </c>
      <c r="J28" s="35">
        <v>17.1051994968229</v>
      </c>
      <c r="K28" s="34">
        <v>20.9568472063854</v>
      </c>
      <c r="L28" s="40">
        <v>26.4651159910792</v>
      </c>
      <c r="M28" s="41">
        <v>760.675676392573</v>
      </c>
      <c r="N28" s="42">
        <v>77.9040583554377</v>
      </c>
      <c r="O28" s="41">
        <v>10.2414288734576</v>
      </c>
      <c r="P28" s="42">
        <v>5.4604774535809</v>
      </c>
      <c r="Q28" s="41">
        <v>0.717845676290934</v>
      </c>
      <c r="R28" s="42">
        <v>11.1702917771883</v>
      </c>
      <c r="S28" s="41">
        <v>1.46846969396502</v>
      </c>
      <c r="T28" s="41">
        <v>16.1445623342175</v>
      </c>
      <c r="U28" s="41">
        <v>2.12239760455881</v>
      </c>
      <c r="V28" s="41">
        <v>285.116710875332</v>
      </c>
      <c r="W28" s="41">
        <v>37.4820333716294</v>
      </c>
      <c r="X28" s="42">
        <v>364.879575596817</v>
      </c>
      <c r="Y28" s="41">
        <v>47.9678247800983</v>
      </c>
      <c r="Z28" s="46">
        <v>1754</v>
      </c>
      <c r="AA28" s="46">
        <v>0</v>
      </c>
    </row>
    <row r="29" s="19" customFormat="1" ht="15" customHeight="1" spans="1:27">
      <c r="A29" s="33" t="s">
        <v>160</v>
      </c>
      <c r="B29" s="34">
        <v>49.0490912382332</v>
      </c>
      <c r="C29" s="34">
        <v>30.7247827661115</v>
      </c>
      <c r="D29" s="35">
        <v>62.6408807797889</v>
      </c>
      <c r="E29" s="34">
        <v>0.172519913106445</v>
      </c>
      <c r="F29" s="35">
        <v>0.351729071326743</v>
      </c>
      <c r="G29" s="34">
        <v>1.16942433019551</v>
      </c>
      <c r="H29" s="35">
        <v>2.38419163469426</v>
      </c>
      <c r="I29" s="34">
        <v>14.1529688631427</v>
      </c>
      <c r="J29" s="35">
        <v>28.8547014956937</v>
      </c>
      <c r="K29" s="34">
        <v>2.82939536567705</v>
      </c>
      <c r="L29" s="40">
        <v>5.76849701849637</v>
      </c>
      <c r="M29" s="41">
        <v>1099.876</v>
      </c>
      <c r="N29" s="42">
        <v>44.588</v>
      </c>
      <c r="O29" s="41">
        <v>4.05391153184541</v>
      </c>
      <c r="P29" s="42">
        <v>1.168</v>
      </c>
      <c r="Q29" s="41">
        <v>0.106193789118046</v>
      </c>
      <c r="R29" s="42">
        <v>24.52</v>
      </c>
      <c r="S29" s="41">
        <v>2.22934221675898</v>
      </c>
      <c r="T29" s="41">
        <v>31</v>
      </c>
      <c r="U29" s="41">
        <v>2.81849953994814</v>
      </c>
      <c r="V29" s="41">
        <v>367</v>
      </c>
      <c r="W29" s="41">
        <v>33.367397779386</v>
      </c>
      <c r="X29" s="42">
        <v>631.6</v>
      </c>
      <c r="Y29" s="41">
        <v>57.4246551429434</v>
      </c>
      <c r="Z29" s="46">
        <v>2762</v>
      </c>
      <c r="AA29" s="46">
        <v>523</v>
      </c>
    </row>
    <row r="30" s="19" customFormat="1" ht="15" customHeight="1" spans="1:27">
      <c r="A30" s="33" t="s">
        <v>161</v>
      </c>
      <c r="B30" s="34">
        <v>64.8880069025022</v>
      </c>
      <c r="C30" s="34">
        <v>49.346251078516</v>
      </c>
      <c r="D30" s="35">
        <v>76.0483384127693</v>
      </c>
      <c r="E30" s="34">
        <v>0.226229508196721</v>
      </c>
      <c r="F30" s="35">
        <v>0.348646104258748</v>
      </c>
      <c r="G30" s="34">
        <v>0.0366695427092321</v>
      </c>
      <c r="H30" s="35">
        <v>0.0565120496986911</v>
      </c>
      <c r="I30" s="34">
        <v>12.3512942191544</v>
      </c>
      <c r="J30" s="35">
        <v>19.0347874880992</v>
      </c>
      <c r="K30" s="34">
        <v>2.9275625539258</v>
      </c>
      <c r="L30" s="40">
        <v>4.511715945174</v>
      </c>
      <c r="M30" s="41">
        <v>2287.8</v>
      </c>
      <c r="N30" s="42">
        <v>478.91</v>
      </c>
      <c r="O30" s="41">
        <v>20.9332109450127</v>
      </c>
      <c r="P30" s="42">
        <v>35.89</v>
      </c>
      <c r="Q30" s="41">
        <v>1.56875601014075</v>
      </c>
      <c r="R30" s="42">
        <v>32</v>
      </c>
      <c r="S30" s="41">
        <v>1.398723664656</v>
      </c>
      <c r="T30" s="41">
        <v>0</v>
      </c>
      <c r="U30" s="41">
        <v>0</v>
      </c>
      <c r="V30" s="41">
        <v>1443</v>
      </c>
      <c r="W30" s="41">
        <v>63.0736952530816</v>
      </c>
      <c r="X30" s="42">
        <v>298</v>
      </c>
      <c r="Y30" s="41">
        <v>13.025614127109</v>
      </c>
      <c r="Z30" s="46">
        <v>2318</v>
      </c>
      <c r="AA30" s="46">
        <v>892</v>
      </c>
    </row>
    <row r="31" s="19" customFormat="1" ht="15" customHeight="1" spans="1:27">
      <c r="A31" s="33" t="s">
        <v>162</v>
      </c>
      <c r="B31" s="34">
        <v>69.2795488292404</v>
      </c>
      <c r="C31" s="34">
        <v>52.2847173043975</v>
      </c>
      <c r="D31" s="35">
        <v>75.4691942831042</v>
      </c>
      <c r="E31" s="34">
        <v>0</v>
      </c>
      <c r="F31" s="35">
        <v>0</v>
      </c>
      <c r="G31" s="34">
        <v>0</v>
      </c>
      <c r="H31" s="35">
        <v>0</v>
      </c>
      <c r="I31" s="34">
        <v>14.1382067390063</v>
      </c>
      <c r="J31" s="35">
        <v>20.4074751899063</v>
      </c>
      <c r="K31" s="34">
        <v>2.85662478583666</v>
      </c>
      <c r="L31" s="40">
        <v>4.1233305269895</v>
      </c>
      <c r="M31" s="41">
        <v>0</v>
      </c>
      <c r="N31" s="42">
        <v>0</v>
      </c>
      <c r="O31" s="41">
        <v>0</v>
      </c>
      <c r="P31" s="42">
        <v>0</v>
      </c>
      <c r="Q31" s="41">
        <v>0</v>
      </c>
      <c r="R31" s="42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2">
        <v>0</v>
      </c>
      <c r="Y31" s="41">
        <v>0</v>
      </c>
      <c r="Z31" s="46">
        <v>1751</v>
      </c>
      <c r="AA31" s="46">
        <v>103</v>
      </c>
    </row>
    <row r="32" s="19" customFormat="1" ht="15" customHeight="1" spans="1:27">
      <c r="A32" s="33" t="s">
        <v>163</v>
      </c>
      <c r="B32" s="34">
        <v>47.3846383701188</v>
      </c>
      <c r="C32" s="34">
        <v>31.6408217317487</v>
      </c>
      <c r="D32" s="35">
        <v>66.7744290556868</v>
      </c>
      <c r="E32" s="34">
        <v>0.187300509337861</v>
      </c>
      <c r="F32" s="35">
        <v>0.395276857184952</v>
      </c>
      <c r="G32" s="34">
        <v>0.0828522920203735</v>
      </c>
      <c r="H32" s="35">
        <v>0.174850531459624</v>
      </c>
      <c r="I32" s="34">
        <v>11.8502546689304</v>
      </c>
      <c r="J32" s="35">
        <v>25.0086422024976</v>
      </c>
      <c r="K32" s="34">
        <v>3.62340916808149</v>
      </c>
      <c r="L32" s="40">
        <v>7.64680135317113</v>
      </c>
      <c r="M32" s="41">
        <v>0</v>
      </c>
      <c r="N32" s="42">
        <v>0</v>
      </c>
      <c r="O32" s="41">
        <v>0</v>
      </c>
      <c r="P32" s="42">
        <v>0</v>
      </c>
      <c r="Q32" s="41">
        <v>0</v>
      </c>
      <c r="R32" s="42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2">
        <v>0</v>
      </c>
      <c r="Y32" s="41">
        <v>0</v>
      </c>
      <c r="Z32" s="46">
        <v>2945</v>
      </c>
      <c r="AA32" s="46">
        <v>1372</v>
      </c>
    </row>
    <row r="33" s="19" customFormat="1" ht="15" customHeight="1" spans="1:27">
      <c r="A33" s="33" t="s">
        <v>164</v>
      </c>
      <c r="B33" s="34">
        <v>41.0429476031215</v>
      </c>
      <c r="C33" s="34">
        <v>19.1548383500557</v>
      </c>
      <c r="D33" s="35">
        <v>46.670230742879</v>
      </c>
      <c r="E33" s="34">
        <v>0.738372352285396</v>
      </c>
      <c r="F33" s="35">
        <v>1.79902369446106</v>
      </c>
      <c r="G33" s="34">
        <v>1.46075808249721</v>
      </c>
      <c r="H33" s="35">
        <v>3.55909642899555</v>
      </c>
      <c r="I33" s="34">
        <v>14.3801783723523</v>
      </c>
      <c r="J33" s="35">
        <v>35.0369045405954</v>
      </c>
      <c r="K33" s="34">
        <v>5.30880044593088</v>
      </c>
      <c r="L33" s="40">
        <v>12.9347445930689</v>
      </c>
      <c r="M33" s="41">
        <v>647.589382716049</v>
      </c>
      <c r="N33" s="42">
        <v>57.4050617283951</v>
      </c>
      <c r="O33" s="41">
        <v>8.86442292917666</v>
      </c>
      <c r="P33" s="42">
        <v>7.90777777777778</v>
      </c>
      <c r="Q33" s="41">
        <v>1.22110985584906</v>
      </c>
      <c r="R33" s="42">
        <v>99.2</v>
      </c>
      <c r="S33" s="41">
        <v>15.3183487326407</v>
      </c>
      <c r="T33" s="41">
        <v>54.0061728395062</v>
      </c>
      <c r="U33" s="41">
        <v>8.33957045635914</v>
      </c>
      <c r="V33" s="41">
        <v>418.297530864198</v>
      </c>
      <c r="W33" s="41">
        <v>64.5930186671405</v>
      </c>
      <c r="X33" s="42">
        <v>10.7728395061728</v>
      </c>
      <c r="Y33" s="41">
        <v>1.66352935883392</v>
      </c>
      <c r="Z33" s="46">
        <v>4485</v>
      </c>
      <c r="AA33" s="46">
        <v>1248</v>
      </c>
    </row>
    <row r="34" s="19" customFormat="1" ht="15" customHeight="1" spans="1:27">
      <c r="A34" s="33" t="s">
        <v>165</v>
      </c>
      <c r="B34" s="34">
        <v>39.8184153005465</v>
      </c>
      <c r="C34" s="34">
        <v>21.2255300546448</v>
      </c>
      <c r="D34" s="35">
        <v>53.305813138057</v>
      </c>
      <c r="E34" s="34">
        <v>1.13591985428051</v>
      </c>
      <c r="F34" s="35">
        <v>2.85275002961989</v>
      </c>
      <c r="G34" s="34">
        <v>1.08287795992714</v>
      </c>
      <c r="H34" s="35">
        <v>2.7195405737613</v>
      </c>
      <c r="I34" s="34">
        <v>13.3697632058288</v>
      </c>
      <c r="J34" s="35">
        <v>33.5768339973221</v>
      </c>
      <c r="K34" s="34">
        <v>3.00432422586521</v>
      </c>
      <c r="L34" s="40">
        <v>7.54506226123966</v>
      </c>
      <c r="M34" s="41">
        <v>601.49287037037</v>
      </c>
      <c r="N34" s="42">
        <v>68.6688888888889</v>
      </c>
      <c r="O34" s="41">
        <v>11.4164094491437</v>
      </c>
      <c r="P34" s="42">
        <v>3.12768518518519</v>
      </c>
      <c r="Q34" s="41">
        <v>0.519987075367877</v>
      </c>
      <c r="R34" s="42">
        <v>27.2898148148148</v>
      </c>
      <c r="S34" s="41">
        <v>4.53701384656664</v>
      </c>
      <c r="T34" s="41">
        <v>25.2592592592593</v>
      </c>
      <c r="U34" s="41">
        <v>4.19942787413354</v>
      </c>
      <c r="V34" s="41">
        <v>401.666666666667</v>
      </c>
      <c r="W34" s="41">
        <v>66.7782922213757</v>
      </c>
      <c r="X34" s="42">
        <v>75.4805555555556</v>
      </c>
      <c r="Y34" s="41">
        <v>12.5488695334125</v>
      </c>
      <c r="Z34" s="46">
        <v>2745</v>
      </c>
      <c r="AA34" s="46">
        <v>628</v>
      </c>
    </row>
    <row r="35" s="19" customFormat="1" ht="15" customHeight="1" spans="1:27">
      <c r="A35" s="33" t="s">
        <v>166</v>
      </c>
      <c r="B35" s="34">
        <v>31.307111752361</v>
      </c>
      <c r="C35" s="34">
        <v>18.3202387198321</v>
      </c>
      <c r="D35" s="35">
        <v>58.5178181390384</v>
      </c>
      <c r="E35" s="34">
        <v>0.21211962224554</v>
      </c>
      <c r="F35" s="35">
        <v>0.677544527018031</v>
      </c>
      <c r="G35" s="34">
        <v>0.0620671563483736</v>
      </c>
      <c r="H35" s="35">
        <v>0.198252578645147</v>
      </c>
      <c r="I35" s="34">
        <v>11.4078174186779</v>
      </c>
      <c r="J35" s="35">
        <v>36.4384217519445</v>
      </c>
      <c r="K35" s="34">
        <v>1.30486883525708</v>
      </c>
      <c r="L35" s="40">
        <v>4.16796300335395</v>
      </c>
      <c r="M35" s="41">
        <v>665.8</v>
      </c>
      <c r="N35" s="42">
        <v>7.8</v>
      </c>
      <c r="O35" s="41">
        <v>1.17152297987384</v>
      </c>
      <c r="P35" s="42">
        <v>5.2</v>
      </c>
      <c r="Q35" s="41">
        <v>0.781015319915891</v>
      </c>
      <c r="R35" s="42">
        <v>62.1</v>
      </c>
      <c r="S35" s="41">
        <v>9.32712526284169</v>
      </c>
      <c r="T35" s="41">
        <v>18.5</v>
      </c>
      <c r="U35" s="41">
        <v>2.77861219585461</v>
      </c>
      <c r="V35" s="41">
        <v>516</v>
      </c>
      <c r="W35" s="41">
        <v>77.5007509762691</v>
      </c>
      <c r="X35" s="42">
        <v>56.2</v>
      </c>
      <c r="Y35" s="41">
        <v>8.44097326524482</v>
      </c>
      <c r="Z35" s="46">
        <v>3812</v>
      </c>
      <c r="AA35" s="46">
        <v>2657</v>
      </c>
    </row>
    <row r="36" s="19" customFormat="1" ht="15" customHeight="1" spans="1:27">
      <c r="A36" s="33" t="s">
        <v>167</v>
      </c>
      <c r="B36" s="34">
        <v>49.6442234234234</v>
      </c>
      <c r="C36" s="34">
        <v>26.0345189189189</v>
      </c>
      <c r="D36" s="35">
        <v>52.4421919079414</v>
      </c>
      <c r="E36" s="34">
        <v>1.81048648648649</v>
      </c>
      <c r="F36" s="35">
        <v>3.64692276691401</v>
      </c>
      <c r="G36" s="34">
        <v>1.23063063063063</v>
      </c>
      <c r="H36" s="35">
        <v>2.47889995203347</v>
      </c>
      <c r="I36" s="34">
        <v>14.954990990991</v>
      </c>
      <c r="J36" s="35">
        <v>30.1243326206103</v>
      </c>
      <c r="K36" s="34">
        <v>5.6135963963964</v>
      </c>
      <c r="L36" s="40">
        <v>11.3076527525008</v>
      </c>
      <c r="M36" s="41">
        <v>750.635714285714</v>
      </c>
      <c r="N36" s="42">
        <v>49.6342857142857</v>
      </c>
      <c r="O36" s="41">
        <v>6.61230005043344</v>
      </c>
      <c r="P36" s="42">
        <v>5.80142857142857</v>
      </c>
      <c r="Q36" s="41">
        <v>0.772868711282818</v>
      </c>
      <c r="R36" s="42">
        <v>26.8285714285714</v>
      </c>
      <c r="S36" s="41">
        <v>3.57411337057161</v>
      </c>
      <c r="T36" s="41">
        <v>7.92857142857143</v>
      </c>
      <c r="U36" s="41">
        <v>1.05624756159065</v>
      </c>
      <c r="V36" s="41">
        <v>506.714285714286</v>
      </c>
      <c r="W36" s="41">
        <v>67.5046865038206</v>
      </c>
      <c r="X36" s="42">
        <v>153.728571428571</v>
      </c>
      <c r="Y36" s="41">
        <v>20.4797838023009</v>
      </c>
      <c r="Z36" s="46">
        <v>2775</v>
      </c>
      <c r="AA36" s="46">
        <v>471</v>
      </c>
    </row>
    <row r="37" s="19" customFormat="1" ht="15" customHeight="1" spans="1:27">
      <c r="A37" s="33" t="s">
        <v>168</v>
      </c>
      <c r="B37" s="34">
        <v>34.7398446490219</v>
      </c>
      <c r="C37" s="34">
        <v>17.3397583429229</v>
      </c>
      <c r="D37" s="35">
        <v>49.9131718005858</v>
      </c>
      <c r="E37" s="34">
        <v>0.917222861526659</v>
      </c>
      <c r="F37" s="35">
        <v>2.64026183995179</v>
      </c>
      <c r="G37" s="34">
        <v>0.789221327196011</v>
      </c>
      <c r="H37" s="35">
        <v>2.27180442275879</v>
      </c>
      <c r="I37" s="34">
        <v>12.0210586881473</v>
      </c>
      <c r="J37" s="35">
        <v>34.6030870592444</v>
      </c>
      <c r="K37" s="34">
        <v>3.672583429229</v>
      </c>
      <c r="L37" s="40">
        <v>10.5716748774592</v>
      </c>
      <c r="M37" s="41">
        <v>549.7384375</v>
      </c>
      <c r="N37" s="42">
        <v>57.36703125</v>
      </c>
      <c r="O37" s="41">
        <v>10.435332030062</v>
      </c>
      <c r="P37" s="42">
        <v>3.42921875</v>
      </c>
      <c r="Q37" s="41">
        <v>0.623790973320835</v>
      </c>
      <c r="R37" s="42">
        <v>26.7609375</v>
      </c>
      <c r="S37" s="41">
        <v>4.86794003739278</v>
      </c>
      <c r="T37" s="41">
        <v>15.71875</v>
      </c>
      <c r="U37" s="41">
        <v>2.85931434437855</v>
      </c>
      <c r="V37" s="41">
        <v>377.5703125</v>
      </c>
      <c r="W37" s="41">
        <v>68.681810611069</v>
      </c>
      <c r="X37" s="42">
        <v>68.8921875</v>
      </c>
      <c r="Y37" s="41">
        <v>12.5318120037768</v>
      </c>
      <c r="Z37" s="46">
        <v>5214</v>
      </c>
      <c r="AA37" s="46">
        <v>2226</v>
      </c>
    </row>
    <row r="38" s="19" customFormat="1" ht="15" customHeight="1" spans="1:27">
      <c r="A38" s="33" t="s">
        <v>169</v>
      </c>
      <c r="B38" s="34">
        <v>45.0665033407572</v>
      </c>
      <c r="C38" s="34">
        <v>29.5563613585746</v>
      </c>
      <c r="D38" s="35">
        <v>65.5838797500946</v>
      </c>
      <c r="E38" s="34">
        <v>0.328340757238307</v>
      </c>
      <c r="F38" s="35">
        <v>0.728569409425121</v>
      </c>
      <c r="G38" s="34">
        <v>0.177561247216036</v>
      </c>
      <c r="H38" s="35">
        <v>0.393998278218876</v>
      </c>
      <c r="I38" s="34">
        <v>13.3329621380846</v>
      </c>
      <c r="J38" s="35">
        <v>29.5850823776394</v>
      </c>
      <c r="K38" s="34">
        <v>1.67127783964365</v>
      </c>
      <c r="L38" s="40">
        <v>3.70847018462198</v>
      </c>
      <c r="M38" s="41">
        <v>448.443398058252</v>
      </c>
      <c r="N38" s="42">
        <v>48.3666990291262</v>
      </c>
      <c r="O38" s="41">
        <v>10.7854635029867</v>
      </c>
      <c r="P38" s="42">
        <v>0</v>
      </c>
      <c r="Q38" s="41">
        <v>0</v>
      </c>
      <c r="R38" s="42">
        <v>43.5970873786408</v>
      </c>
      <c r="S38" s="41">
        <v>9.72187071265069</v>
      </c>
      <c r="T38" s="41">
        <v>11.5970873786408</v>
      </c>
      <c r="U38" s="41">
        <v>2.58607606419357</v>
      </c>
      <c r="V38" s="41">
        <v>280.776699029126</v>
      </c>
      <c r="W38" s="41">
        <v>62.6114020732341</v>
      </c>
      <c r="X38" s="42">
        <v>64.1058252427184</v>
      </c>
      <c r="Y38" s="41">
        <v>14.2951876469349</v>
      </c>
      <c r="Z38" s="46">
        <v>3592</v>
      </c>
      <c r="AA38" s="46">
        <v>1197</v>
      </c>
    </row>
    <row r="39" s="19" customFormat="1" ht="15" customHeight="1" spans="1:27">
      <c r="A39" s="33" t="s">
        <v>170</v>
      </c>
      <c r="B39" s="34">
        <v>34.2404055766793</v>
      </c>
      <c r="C39" s="34">
        <v>19.2902408111534</v>
      </c>
      <c r="D39" s="35">
        <v>56.3376528001516</v>
      </c>
      <c r="E39" s="34">
        <v>0.214955640050697</v>
      </c>
      <c r="F39" s="35">
        <v>0.627783568653464</v>
      </c>
      <c r="G39" s="34">
        <v>0.436628643852978</v>
      </c>
      <c r="H39" s="35">
        <v>1.27518537382735</v>
      </c>
      <c r="I39" s="34">
        <v>11.3022813688213</v>
      </c>
      <c r="J39" s="35">
        <v>33.008608334123</v>
      </c>
      <c r="K39" s="34">
        <v>2.99629911280101</v>
      </c>
      <c r="L39" s="40">
        <v>8.75076992324458</v>
      </c>
      <c r="M39" s="41">
        <v>536.953333333333</v>
      </c>
      <c r="N39" s="42">
        <v>44.2266666666667</v>
      </c>
      <c r="O39" s="41">
        <v>8.23659411742796</v>
      </c>
      <c r="P39" s="42">
        <v>2.86</v>
      </c>
      <c r="Q39" s="41">
        <v>0.532634741690774</v>
      </c>
      <c r="R39" s="42">
        <v>30.1666666666667</v>
      </c>
      <c r="S39" s="41">
        <v>5.61811703065443</v>
      </c>
      <c r="T39" s="41">
        <v>11.6666666666667</v>
      </c>
      <c r="U39" s="41">
        <v>2.17275244279453</v>
      </c>
      <c r="V39" s="41">
        <v>379.033333333333</v>
      </c>
      <c r="W39" s="41">
        <v>70.5896229343332</v>
      </c>
      <c r="X39" s="42">
        <v>69</v>
      </c>
      <c r="Y39" s="41">
        <v>12.8502787330991</v>
      </c>
      <c r="Z39" s="46">
        <v>1578</v>
      </c>
      <c r="AA39" s="46">
        <v>42</v>
      </c>
    </row>
    <row r="40" s="19" customFormat="1" ht="15" customHeight="1" spans="1:27">
      <c r="A40" s="33" t="s">
        <v>171</v>
      </c>
      <c r="B40" s="34">
        <v>39.063099796334</v>
      </c>
      <c r="C40" s="34">
        <v>20.7444399185336</v>
      </c>
      <c r="D40" s="35">
        <v>53.1049507762833</v>
      </c>
      <c r="E40" s="34">
        <v>0.796456211812627</v>
      </c>
      <c r="F40" s="35">
        <v>2.03889659541912</v>
      </c>
      <c r="G40" s="34">
        <v>0.707128309572301</v>
      </c>
      <c r="H40" s="35">
        <v>1.81022067695371</v>
      </c>
      <c r="I40" s="34">
        <v>13.0671283095723</v>
      </c>
      <c r="J40" s="35">
        <v>33.4513348344123</v>
      </c>
      <c r="K40" s="34">
        <v>3.74794704684318</v>
      </c>
      <c r="L40" s="40">
        <v>9.5945971169316</v>
      </c>
      <c r="M40" s="41">
        <v>466.321632653061</v>
      </c>
      <c r="N40" s="42">
        <v>36.034693877551</v>
      </c>
      <c r="O40" s="41">
        <v>7.7274334610079</v>
      </c>
      <c r="P40" s="42">
        <v>4.35224489795918</v>
      </c>
      <c r="Q40" s="41">
        <v>0.933313960409212</v>
      </c>
      <c r="R40" s="42">
        <v>56.3632653061225</v>
      </c>
      <c r="S40" s="41">
        <v>12.0867790296266</v>
      </c>
      <c r="T40" s="41">
        <v>4.40816326530612</v>
      </c>
      <c r="U40" s="41">
        <v>0.94530533362276</v>
      </c>
      <c r="V40" s="41">
        <v>233</v>
      </c>
      <c r="W40" s="41">
        <v>49.9655138609771</v>
      </c>
      <c r="X40" s="42">
        <v>132.163265306122</v>
      </c>
      <c r="Y40" s="41">
        <v>28.3416543543565</v>
      </c>
      <c r="Z40" s="46">
        <v>2455</v>
      </c>
      <c r="AA40" s="46">
        <v>737</v>
      </c>
    </row>
    <row r="41" s="19" customFormat="1" ht="15" customHeight="1" spans="1:27">
      <c r="A41" s="33" t="s">
        <v>172</v>
      </c>
      <c r="B41" s="34">
        <v>39.4790453074434</v>
      </c>
      <c r="C41" s="34">
        <v>23.2886731391586</v>
      </c>
      <c r="D41" s="35">
        <v>58.9899602632177</v>
      </c>
      <c r="E41" s="34">
        <v>0.0233009708737864</v>
      </c>
      <c r="F41" s="35">
        <v>0.0590211102936505</v>
      </c>
      <c r="G41" s="34">
        <v>1.16504854368932</v>
      </c>
      <c r="H41" s="35">
        <v>2.95105551468253</v>
      </c>
      <c r="I41" s="34">
        <v>11.9012944983819</v>
      </c>
      <c r="J41" s="35">
        <v>30.145851820125</v>
      </c>
      <c r="K41" s="34">
        <v>3.10072815533981</v>
      </c>
      <c r="L41" s="40">
        <v>7.8541112916811</v>
      </c>
      <c r="M41" s="41">
        <v>0</v>
      </c>
      <c r="N41" s="42">
        <v>0</v>
      </c>
      <c r="O41" s="41">
        <v>0</v>
      </c>
      <c r="P41" s="42">
        <v>0</v>
      </c>
      <c r="Q41" s="41">
        <v>0</v>
      </c>
      <c r="R41" s="42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2">
        <v>0</v>
      </c>
      <c r="Y41" s="41">
        <v>0</v>
      </c>
      <c r="Z41" s="46">
        <v>618</v>
      </c>
      <c r="AA41" s="46">
        <v>18</v>
      </c>
    </row>
    <row r="42" s="19" customFormat="1" ht="15" customHeight="1" spans="1:27">
      <c r="A42" s="33" t="s">
        <v>173</v>
      </c>
      <c r="B42" s="34">
        <v>31.3672508884151</v>
      </c>
      <c r="C42" s="34">
        <v>14.6544975124378</v>
      </c>
      <c r="D42" s="35">
        <v>46.7191006459868</v>
      </c>
      <c r="E42" s="34">
        <v>1.18041222459133</v>
      </c>
      <c r="F42" s="35">
        <v>3.7631994872311</v>
      </c>
      <c r="G42" s="34">
        <v>1.15707178393746</v>
      </c>
      <c r="H42" s="35">
        <v>3.68878926640268</v>
      </c>
      <c r="I42" s="34">
        <v>11.4777256574272</v>
      </c>
      <c r="J42" s="35">
        <v>36.591430018071</v>
      </c>
      <c r="K42" s="34">
        <v>2.89754371002132</v>
      </c>
      <c r="L42" s="40">
        <v>9.23748058230847</v>
      </c>
      <c r="M42" s="41">
        <v>730.717948717949</v>
      </c>
      <c r="N42" s="42">
        <v>93.6158974358974</v>
      </c>
      <c r="O42" s="41">
        <v>12.8114955435469</v>
      </c>
      <c r="P42" s="42">
        <v>6.03538461538461</v>
      </c>
      <c r="Q42" s="41">
        <v>0.825952698434978</v>
      </c>
      <c r="R42" s="42">
        <v>61.2076923076923</v>
      </c>
      <c r="S42" s="41">
        <v>8.37637728963436</v>
      </c>
      <c r="T42" s="41">
        <v>38.7435897435897</v>
      </c>
      <c r="U42" s="41">
        <v>5.30212646501509</v>
      </c>
      <c r="V42" s="41">
        <v>404.384615384615</v>
      </c>
      <c r="W42" s="41">
        <v>55.3407256649589</v>
      </c>
      <c r="X42" s="42">
        <v>126.730769230769</v>
      </c>
      <c r="Y42" s="41">
        <v>17.3433223384097</v>
      </c>
      <c r="Z42" s="46">
        <v>7035</v>
      </c>
      <c r="AA42" s="46">
        <v>3896</v>
      </c>
    </row>
    <row r="43" s="19" customFormat="1" ht="15" customHeight="1" spans="1:27">
      <c r="A43" s="33" t="s">
        <v>174</v>
      </c>
      <c r="B43" s="34">
        <v>38.9694846529473</v>
      </c>
      <c r="C43" s="34">
        <v>19.6558292640391</v>
      </c>
      <c r="D43" s="35">
        <v>50.4390279704468</v>
      </c>
      <c r="E43" s="34">
        <v>0.891977677014301</v>
      </c>
      <c r="F43" s="35">
        <v>2.28891319697459</v>
      </c>
      <c r="G43" s="34">
        <v>1.65231949773282</v>
      </c>
      <c r="H43" s="35">
        <v>4.24003425359092</v>
      </c>
      <c r="I43" s="34">
        <v>12.0649546564353</v>
      </c>
      <c r="J43" s="35">
        <v>30.960005665671</v>
      </c>
      <c r="K43" s="34">
        <v>4.70440355772585</v>
      </c>
      <c r="L43" s="40">
        <v>12.0720189133167</v>
      </c>
      <c r="M43" s="41">
        <v>648.78202247191</v>
      </c>
      <c r="N43" s="42">
        <v>65.8242696629213</v>
      </c>
      <c r="O43" s="41">
        <v>10.1458220762847</v>
      </c>
      <c r="P43" s="42">
        <v>8.98584269662921</v>
      </c>
      <c r="Q43" s="41">
        <v>1.38503262812253</v>
      </c>
      <c r="R43" s="42">
        <v>54.8629213483146</v>
      </c>
      <c r="S43" s="41">
        <v>8.45629494160189</v>
      </c>
      <c r="T43" s="41">
        <v>22.5696629213483</v>
      </c>
      <c r="U43" s="41">
        <v>3.47877440181775</v>
      </c>
      <c r="V43" s="41">
        <v>375.14606741573</v>
      </c>
      <c r="W43" s="41">
        <v>57.8231292517007</v>
      </c>
      <c r="X43" s="42">
        <v>121.393258426966</v>
      </c>
      <c r="Y43" s="41">
        <v>18.7109467004724</v>
      </c>
      <c r="Z43" s="46">
        <v>11468</v>
      </c>
      <c r="AA43" s="46">
        <v>7251</v>
      </c>
    </row>
    <row r="44" s="19" customFormat="1" ht="15" customHeight="1" spans="1:27">
      <c r="A44" s="33" t="s">
        <v>175</v>
      </c>
      <c r="B44" s="34">
        <v>0</v>
      </c>
      <c r="C44" s="34">
        <v>0</v>
      </c>
      <c r="D44" s="35">
        <v>0</v>
      </c>
      <c r="E44" s="34">
        <v>0</v>
      </c>
      <c r="F44" s="35">
        <v>0</v>
      </c>
      <c r="G44" s="34">
        <v>0</v>
      </c>
      <c r="H44" s="35">
        <v>0</v>
      </c>
      <c r="I44" s="34">
        <v>0</v>
      </c>
      <c r="J44" s="35">
        <v>0</v>
      </c>
      <c r="K44" s="34">
        <v>0</v>
      </c>
      <c r="L44" s="40">
        <v>0</v>
      </c>
      <c r="M44" s="41">
        <v>0</v>
      </c>
      <c r="N44" s="42">
        <v>0</v>
      </c>
      <c r="O44" s="41">
        <v>0</v>
      </c>
      <c r="P44" s="42">
        <v>0</v>
      </c>
      <c r="Q44" s="41">
        <v>0</v>
      </c>
      <c r="R44" s="42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2">
        <v>0</v>
      </c>
      <c r="Y44" s="41">
        <v>0</v>
      </c>
      <c r="Z44" s="46">
        <v>0</v>
      </c>
      <c r="AA44" s="46">
        <v>0</v>
      </c>
    </row>
    <row r="45" s="19" customFormat="1" ht="15" customHeight="1" spans="1:27">
      <c r="A45" s="33" t="s">
        <v>176</v>
      </c>
      <c r="B45" s="34">
        <v>169.458526697429</v>
      </c>
      <c r="C45" s="34">
        <v>134.528272907053</v>
      </c>
      <c r="D45" s="35">
        <v>79.3871370941728</v>
      </c>
      <c r="E45" s="34">
        <v>0.841957811470007</v>
      </c>
      <c r="F45" s="35">
        <v>0.4968518420872</v>
      </c>
      <c r="G45" s="34">
        <v>0.016479894528675</v>
      </c>
      <c r="H45" s="35">
        <v>0.0097250311624036</v>
      </c>
      <c r="I45" s="34">
        <v>23.109756097561</v>
      </c>
      <c r="J45" s="35">
        <v>13.6374111990386</v>
      </c>
      <c r="K45" s="34">
        <v>10.9620599868161</v>
      </c>
      <c r="L45" s="40">
        <v>6.46887483353907</v>
      </c>
      <c r="M45" s="41">
        <v>0</v>
      </c>
      <c r="N45" s="42">
        <v>0</v>
      </c>
      <c r="O45" s="41">
        <v>0</v>
      </c>
      <c r="P45" s="42">
        <v>0</v>
      </c>
      <c r="Q45" s="41">
        <v>0</v>
      </c>
      <c r="R45" s="42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2">
        <v>0</v>
      </c>
      <c r="Y45" s="41">
        <v>0</v>
      </c>
      <c r="Z45" s="46">
        <v>3034</v>
      </c>
      <c r="AA45" s="46">
        <v>0</v>
      </c>
    </row>
    <row r="46" s="19" customFormat="1" ht="15" customHeight="1" spans="1:27">
      <c r="A46" s="33" t="s">
        <v>177</v>
      </c>
      <c r="B46" s="34">
        <v>199.643287449393</v>
      </c>
      <c r="C46" s="34">
        <v>165.090103238866</v>
      </c>
      <c r="D46" s="35">
        <v>82.6925389518618</v>
      </c>
      <c r="E46" s="34">
        <v>2.47904858299595</v>
      </c>
      <c r="F46" s="35">
        <v>1.24173901094689</v>
      </c>
      <c r="G46" s="34">
        <v>0.102125506072874</v>
      </c>
      <c r="H46" s="35">
        <v>0.0511539893865764</v>
      </c>
      <c r="I46" s="34">
        <v>14.92995951417</v>
      </c>
      <c r="J46" s="35">
        <v>7.47831780617949</v>
      </c>
      <c r="K46" s="34">
        <v>17.0420506072875</v>
      </c>
      <c r="L46" s="40">
        <v>8.53625024162529</v>
      </c>
      <c r="M46" s="41">
        <v>0</v>
      </c>
      <c r="N46" s="42">
        <v>0</v>
      </c>
      <c r="O46" s="41">
        <v>0</v>
      </c>
      <c r="P46" s="42">
        <v>0</v>
      </c>
      <c r="Q46" s="41">
        <v>0</v>
      </c>
      <c r="R46" s="42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2">
        <v>0</v>
      </c>
      <c r="Y46" s="41">
        <v>0</v>
      </c>
      <c r="Z46" s="46">
        <v>4940</v>
      </c>
      <c r="AA46" s="46">
        <v>0</v>
      </c>
    </row>
    <row r="47" s="19" customFormat="1" ht="15" customHeight="1" spans="1:27">
      <c r="A47" s="33" t="s">
        <v>178</v>
      </c>
      <c r="B47" s="34">
        <v>125.376428933581</v>
      </c>
      <c r="C47" s="34">
        <v>105.992699002873</v>
      </c>
      <c r="D47" s="35">
        <v>84.539574068602</v>
      </c>
      <c r="E47" s="34">
        <v>0.259168497549434</v>
      </c>
      <c r="F47" s="35">
        <v>0.206712298120032</v>
      </c>
      <c r="G47" s="34">
        <v>0.0281392597600135</v>
      </c>
      <c r="H47" s="35">
        <v>0.0224438197828401</v>
      </c>
      <c r="I47" s="34">
        <v>14.5081967213115</v>
      </c>
      <c r="J47" s="35">
        <v>11.5717099655129</v>
      </c>
      <c r="K47" s="34">
        <v>4.58822545208721</v>
      </c>
      <c r="L47" s="40">
        <v>3.65955984798214</v>
      </c>
      <c r="M47" s="41">
        <v>0</v>
      </c>
      <c r="N47" s="42">
        <v>0</v>
      </c>
      <c r="O47" s="41">
        <v>0</v>
      </c>
      <c r="P47" s="42">
        <v>0</v>
      </c>
      <c r="Q47" s="41">
        <v>0</v>
      </c>
      <c r="R47" s="42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2">
        <v>0</v>
      </c>
      <c r="Y47" s="41">
        <v>0</v>
      </c>
      <c r="Z47" s="46">
        <v>5917</v>
      </c>
      <c r="AA47" s="46">
        <v>0</v>
      </c>
    </row>
    <row r="48" s="19" customFormat="1" ht="15" customHeight="1" spans="1:27">
      <c r="A48" s="33" t="s">
        <v>179</v>
      </c>
      <c r="B48" s="34">
        <v>105.62118336887</v>
      </c>
      <c r="C48" s="34">
        <v>75.6474920042644</v>
      </c>
      <c r="D48" s="35">
        <v>71.6215152978112</v>
      </c>
      <c r="E48" s="34">
        <v>3.65461087420043</v>
      </c>
      <c r="F48" s="35">
        <v>3.46011165339543</v>
      </c>
      <c r="G48" s="34">
        <v>5.7340618336887</v>
      </c>
      <c r="H48" s="35">
        <v>5.42889376050933</v>
      </c>
      <c r="I48" s="34">
        <v>13.5634328358209</v>
      </c>
      <c r="J48" s="35">
        <v>12.8415838596053</v>
      </c>
      <c r="K48" s="34">
        <v>7.02158582089552</v>
      </c>
      <c r="L48" s="40">
        <v>6.64789542867877</v>
      </c>
      <c r="M48" s="41">
        <v>1017.55621262458</v>
      </c>
      <c r="N48" s="42">
        <v>220.004485049834</v>
      </c>
      <c r="O48" s="41">
        <v>21.620867950123</v>
      </c>
      <c r="P48" s="42">
        <v>11.738438538206</v>
      </c>
      <c r="Q48" s="41">
        <v>1.15359116209698</v>
      </c>
      <c r="R48" s="42">
        <v>83.4137873754153</v>
      </c>
      <c r="S48" s="41">
        <v>8.1974623456198</v>
      </c>
      <c r="T48" s="41">
        <v>111.612126245847</v>
      </c>
      <c r="U48" s="41">
        <v>10.9686447648888</v>
      </c>
      <c r="V48" s="41">
        <v>441.179401993355</v>
      </c>
      <c r="W48" s="41">
        <v>43.3567597072029</v>
      </c>
      <c r="X48" s="42">
        <v>149.607973421927</v>
      </c>
      <c r="Y48" s="41">
        <v>14.7026740700686</v>
      </c>
      <c r="Z48" s="46">
        <v>3752</v>
      </c>
      <c r="AA48" s="46">
        <v>6775</v>
      </c>
    </row>
    <row r="49" s="19" customFormat="1" ht="15" customHeight="1" spans="1:27">
      <c r="A49" s="33" t="s">
        <v>180</v>
      </c>
      <c r="B49" s="34">
        <v>31.0089903489235</v>
      </c>
      <c r="C49" s="34">
        <v>12.4821529324425</v>
      </c>
      <c r="D49" s="35">
        <v>40.2533355391101</v>
      </c>
      <c r="E49" s="34">
        <v>0.265256124721604</v>
      </c>
      <c r="F49" s="35">
        <v>0.855416837945554</v>
      </c>
      <c r="G49" s="34">
        <v>0.203414996288048</v>
      </c>
      <c r="H49" s="35">
        <v>0.655987163719792</v>
      </c>
      <c r="I49" s="34">
        <v>13.0749814402376</v>
      </c>
      <c r="J49" s="35">
        <v>42.1651311220182</v>
      </c>
      <c r="K49" s="34">
        <v>4.98318485523385</v>
      </c>
      <c r="L49" s="40">
        <v>16.0701293372064</v>
      </c>
      <c r="M49" s="41">
        <v>696.245882352941</v>
      </c>
      <c r="N49" s="42">
        <v>120.140588235294</v>
      </c>
      <c r="O49" s="41">
        <v>17.2554827655544</v>
      </c>
      <c r="P49" s="42">
        <v>0</v>
      </c>
      <c r="Q49" s="41">
        <v>0</v>
      </c>
      <c r="R49" s="42">
        <v>68.8705882352941</v>
      </c>
      <c r="S49" s="41">
        <v>9.89170492506873</v>
      </c>
      <c r="T49" s="41">
        <v>18.5</v>
      </c>
      <c r="U49" s="41">
        <v>2.65710727616511</v>
      </c>
      <c r="V49" s="41">
        <v>388.529411764706</v>
      </c>
      <c r="W49" s="41">
        <v>55.8034771353596</v>
      </c>
      <c r="X49" s="42">
        <v>100.205294117647</v>
      </c>
      <c r="Y49" s="41">
        <v>14.3922278978522</v>
      </c>
      <c r="Z49" s="46">
        <v>1347</v>
      </c>
      <c r="AA49" s="46">
        <v>0</v>
      </c>
    </row>
    <row r="50" s="19" customFormat="1" ht="15" customHeight="1" spans="1:27">
      <c r="A50" s="33" t="s">
        <v>181</v>
      </c>
      <c r="B50" s="34">
        <v>47.9377650429799</v>
      </c>
      <c r="C50" s="34">
        <v>27.1824240687679</v>
      </c>
      <c r="D50" s="35">
        <v>56.7035698147311</v>
      </c>
      <c r="E50" s="34">
        <v>0.59243553008596</v>
      </c>
      <c r="F50" s="35">
        <v>1.23584303430666</v>
      </c>
      <c r="G50" s="34">
        <v>0.345272206303725</v>
      </c>
      <c r="H50" s="35">
        <v>0.720250946188587</v>
      </c>
      <c r="I50" s="34">
        <v>13.756446991404</v>
      </c>
      <c r="J50" s="35">
        <v>28.6964713083104</v>
      </c>
      <c r="K50" s="34">
        <v>6.06118624641834</v>
      </c>
      <c r="L50" s="40">
        <v>12.6438648964632</v>
      </c>
      <c r="M50" s="41">
        <v>936.833</v>
      </c>
      <c r="N50" s="42">
        <v>150.397</v>
      </c>
      <c r="O50" s="41">
        <v>16.0537683877489</v>
      </c>
      <c r="P50" s="42">
        <v>0</v>
      </c>
      <c r="Q50" s="41">
        <v>0</v>
      </c>
      <c r="R50" s="42">
        <v>99.46</v>
      </c>
      <c r="S50" s="41">
        <v>10.6166200379363</v>
      </c>
      <c r="T50" s="41">
        <v>157.3</v>
      </c>
      <c r="U50" s="41">
        <v>16.7906126278643</v>
      </c>
      <c r="V50" s="41">
        <v>343.5</v>
      </c>
      <c r="W50" s="41">
        <v>36.6660866984831</v>
      </c>
      <c r="X50" s="42">
        <v>186.176</v>
      </c>
      <c r="Y50" s="41">
        <v>19.8729122479674</v>
      </c>
      <c r="Z50" s="46">
        <v>1745</v>
      </c>
      <c r="AA50" s="46">
        <v>0</v>
      </c>
    </row>
    <row r="51" s="19" customFormat="1" ht="15" customHeight="1" spans="1:27">
      <c r="A51" s="33" t="s">
        <v>182</v>
      </c>
      <c r="B51" s="34">
        <v>59.3520684039088</v>
      </c>
      <c r="C51" s="34">
        <v>41.3337622149837</v>
      </c>
      <c r="D51" s="35">
        <v>69.6416541605508</v>
      </c>
      <c r="E51" s="34">
        <v>0.553745928338762</v>
      </c>
      <c r="F51" s="35">
        <v>0.932985055500262</v>
      </c>
      <c r="G51" s="34">
        <v>0.682899022801303</v>
      </c>
      <c r="H51" s="35">
        <v>1.15059009932724</v>
      </c>
      <c r="I51" s="34">
        <v>13.5342019543974</v>
      </c>
      <c r="J51" s="35">
        <v>22.8032523859035</v>
      </c>
      <c r="K51" s="34">
        <v>3.24745928338762</v>
      </c>
      <c r="L51" s="40">
        <v>5.47151829871822</v>
      </c>
      <c r="M51" s="41">
        <v>1115.76427083333</v>
      </c>
      <c r="N51" s="42">
        <v>226.6778125</v>
      </c>
      <c r="O51" s="41">
        <v>20.3159232129472</v>
      </c>
      <c r="P51" s="42">
        <v>13.7885416666667</v>
      </c>
      <c r="Q51" s="41">
        <v>1.23579344016531</v>
      </c>
      <c r="R51" s="42">
        <v>21.2479166666667</v>
      </c>
      <c r="S51" s="41">
        <v>1.90433743238589</v>
      </c>
      <c r="T51" s="41">
        <v>5.97395833333333</v>
      </c>
      <c r="U51" s="41">
        <v>0.535414019743754</v>
      </c>
      <c r="V51" s="41">
        <v>636.791666666667</v>
      </c>
      <c r="W51" s="41">
        <v>57.0722403748477</v>
      </c>
      <c r="X51" s="42">
        <v>211.284375</v>
      </c>
      <c r="Y51" s="41">
        <v>18.9362915199102</v>
      </c>
      <c r="Z51" s="46">
        <v>614</v>
      </c>
      <c r="AA51" s="46">
        <v>1009</v>
      </c>
    </row>
    <row r="52" s="19" customFormat="1" ht="15" customHeight="1" spans="1:27">
      <c r="A52" s="33" t="s">
        <v>183</v>
      </c>
      <c r="B52" s="34">
        <v>66.0782042494859</v>
      </c>
      <c r="C52" s="34">
        <v>44.7008738862234</v>
      </c>
      <c r="D52" s="35">
        <v>67.6484392908895</v>
      </c>
      <c r="E52" s="34">
        <v>1.79355723098012</v>
      </c>
      <c r="F52" s="35">
        <v>2.71429475324169</v>
      </c>
      <c r="G52" s="34">
        <v>1.77467443454421</v>
      </c>
      <c r="H52" s="35">
        <v>2.68571831619957</v>
      </c>
      <c r="I52" s="34">
        <v>13.9449623029472</v>
      </c>
      <c r="J52" s="35">
        <v>21.1037246870336</v>
      </c>
      <c r="K52" s="34">
        <v>3.86413639479095</v>
      </c>
      <c r="L52" s="40">
        <v>5.84782295263572</v>
      </c>
      <c r="M52" s="41">
        <v>836.405384615385</v>
      </c>
      <c r="N52" s="42">
        <v>299.288846153846</v>
      </c>
      <c r="O52" s="41">
        <v>35.7827498075556</v>
      </c>
      <c r="P52" s="42">
        <v>10.4403846153846</v>
      </c>
      <c r="Q52" s="41">
        <v>1.24824454832815</v>
      </c>
      <c r="R52" s="42">
        <v>83.8307692307692</v>
      </c>
      <c r="S52" s="41">
        <v>10.0227438479869</v>
      </c>
      <c r="T52" s="41">
        <v>15.1923076923077</v>
      </c>
      <c r="U52" s="41">
        <v>1.81638090473243</v>
      </c>
      <c r="V52" s="41">
        <v>351.596153846154</v>
      </c>
      <c r="W52" s="41">
        <v>42.0365722547127</v>
      </c>
      <c r="X52" s="42">
        <v>76.0569230769231</v>
      </c>
      <c r="Y52" s="41">
        <v>9.09330863668427</v>
      </c>
      <c r="Z52" s="46">
        <v>2918</v>
      </c>
      <c r="AA52" s="46">
        <v>0</v>
      </c>
    </row>
    <row r="53" s="19" customFormat="1" ht="15" customHeight="1" spans="1:27">
      <c r="A53" s="33" t="s">
        <v>184</v>
      </c>
      <c r="B53" s="34">
        <v>114.225444326617</v>
      </c>
      <c r="C53" s="34">
        <v>91.2123202545069</v>
      </c>
      <c r="D53" s="35">
        <v>79.8528916146683</v>
      </c>
      <c r="E53" s="34">
        <v>1.50835630965005</v>
      </c>
      <c r="F53" s="35">
        <v>1.32050815695411</v>
      </c>
      <c r="G53" s="34">
        <v>0.850901378579003</v>
      </c>
      <c r="H53" s="35">
        <v>0.744931554957168</v>
      </c>
      <c r="I53" s="34">
        <v>13.5949098621421</v>
      </c>
      <c r="J53" s="35">
        <v>11.9018227000883</v>
      </c>
      <c r="K53" s="34">
        <v>7.05895652173913</v>
      </c>
      <c r="L53" s="40">
        <v>6.17984597333208</v>
      </c>
      <c r="M53" s="41">
        <v>924.33024</v>
      </c>
      <c r="N53" s="42">
        <v>275.9952</v>
      </c>
      <c r="O53" s="41">
        <v>29.8589387273536</v>
      </c>
      <c r="P53" s="42">
        <v>5.69744</v>
      </c>
      <c r="Q53" s="41">
        <v>0.616385762733458</v>
      </c>
      <c r="R53" s="42">
        <v>62.62392</v>
      </c>
      <c r="S53" s="41">
        <v>6.77505909576214</v>
      </c>
      <c r="T53" s="41">
        <v>42.704</v>
      </c>
      <c r="U53" s="41">
        <v>4.61999382385239</v>
      </c>
      <c r="V53" s="41">
        <v>437.776</v>
      </c>
      <c r="W53" s="41">
        <v>47.3614278810136</v>
      </c>
      <c r="X53" s="42">
        <v>99.53368</v>
      </c>
      <c r="Y53" s="41">
        <v>10.7681947092849</v>
      </c>
      <c r="Z53" s="46">
        <v>4715</v>
      </c>
      <c r="AA53" s="46">
        <v>0</v>
      </c>
    </row>
    <row r="54" s="19" customFormat="1" ht="15" customHeight="1" spans="1:27">
      <c r="A54" s="33" t="s">
        <v>185</v>
      </c>
      <c r="B54" s="34">
        <v>71.9776847892486</v>
      </c>
      <c r="C54" s="34">
        <v>45.253701893708</v>
      </c>
      <c r="D54" s="35">
        <v>62.8718498326409</v>
      </c>
      <c r="E54" s="34">
        <v>0.521563836285889</v>
      </c>
      <c r="F54" s="35">
        <v>0.724618800692233</v>
      </c>
      <c r="G54" s="34">
        <v>0.720830788026878</v>
      </c>
      <c r="H54" s="35">
        <v>1.00146425956528</v>
      </c>
      <c r="I54" s="34">
        <v>16.7838118509469</v>
      </c>
      <c r="J54" s="35">
        <v>23.3180768457474</v>
      </c>
      <c r="K54" s="34">
        <v>8.697776420281</v>
      </c>
      <c r="L54" s="40">
        <v>12.0839902613542</v>
      </c>
      <c r="M54" s="41">
        <v>855.805744680851</v>
      </c>
      <c r="N54" s="42">
        <v>145.291276595745</v>
      </c>
      <c r="O54" s="41">
        <v>16.9771326610955</v>
      </c>
      <c r="P54" s="42">
        <v>0</v>
      </c>
      <c r="Q54" s="41">
        <v>0</v>
      </c>
      <c r="R54" s="42">
        <v>103.402127659574</v>
      </c>
      <c r="S54" s="41">
        <v>12.0824297221954</v>
      </c>
      <c r="T54" s="41">
        <v>26.7234042553191</v>
      </c>
      <c r="U54" s="41">
        <v>3.12260164428844</v>
      </c>
      <c r="V54" s="41">
        <v>398.787234042553</v>
      </c>
      <c r="W54" s="41">
        <v>46.5978683271482</v>
      </c>
      <c r="X54" s="42">
        <v>181.60170212766</v>
      </c>
      <c r="Y54" s="41">
        <v>21.2199676452725</v>
      </c>
      <c r="Z54" s="46">
        <v>1637</v>
      </c>
      <c r="AA54" s="46">
        <v>679</v>
      </c>
    </row>
    <row r="55" s="19" customFormat="1" ht="15" customHeight="1" spans="1:27">
      <c r="A55" s="33" t="s">
        <v>186</v>
      </c>
      <c r="B55" s="34">
        <v>91.8407460689194</v>
      </c>
      <c r="C55" s="34">
        <v>74.8011040481767</v>
      </c>
      <c r="D55" s="35">
        <v>81.4465335375697</v>
      </c>
      <c r="E55" s="34">
        <v>0.154867848778856</v>
      </c>
      <c r="F55" s="35">
        <v>0.168626514273566</v>
      </c>
      <c r="G55" s="34">
        <v>0.274171963867514</v>
      </c>
      <c r="H55" s="35">
        <v>0.298529765494032</v>
      </c>
      <c r="I55" s="34">
        <v>14.7055871528939</v>
      </c>
      <c r="J55" s="35">
        <v>16.0120510583163</v>
      </c>
      <c r="K55" s="34">
        <v>1.90501505520241</v>
      </c>
      <c r="L55" s="40">
        <v>2.07425912434644</v>
      </c>
      <c r="M55" s="41">
        <v>834.082</v>
      </c>
      <c r="N55" s="42">
        <v>185.9645</v>
      </c>
      <c r="O55" s="41">
        <v>22.2957095345542</v>
      </c>
      <c r="P55" s="42">
        <v>10.329</v>
      </c>
      <c r="Q55" s="41">
        <v>1.23836745068231</v>
      </c>
      <c r="R55" s="42">
        <v>21.03</v>
      </c>
      <c r="S55" s="41">
        <v>2.52133483278622</v>
      </c>
      <c r="T55" s="41">
        <v>24.675</v>
      </c>
      <c r="U55" s="41">
        <v>2.95834222534475</v>
      </c>
      <c r="V55" s="41">
        <v>387.2</v>
      </c>
      <c r="W55" s="41">
        <v>46.4222942108809</v>
      </c>
      <c r="X55" s="42">
        <v>204.8835</v>
      </c>
      <c r="Y55" s="41">
        <v>24.5639517457516</v>
      </c>
      <c r="Z55" s="46">
        <v>2989</v>
      </c>
      <c r="AA55" s="46">
        <v>0</v>
      </c>
    </row>
    <row r="56" s="19" customFormat="1" ht="15" customHeight="1" spans="1:27">
      <c r="A56" s="33" t="s">
        <v>187</v>
      </c>
      <c r="B56" s="34">
        <v>51.6307154471545</v>
      </c>
      <c r="C56" s="34">
        <v>32.2320650406504</v>
      </c>
      <c r="D56" s="35">
        <v>62.4280813494457</v>
      </c>
      <c r="E56" s="34">
        <v>1.32406504065041</v>
      </c>
      <c r="F56" s="35">
        <v>2.56449098019109</v>
      </c>
      <c r="G56" s="34">
        <v>1.00121951219512</v>
      </c>
      <c r="H56" s="35">
        <v>1.9391935663179</v>
      </c>
      <c r="I56" s="34">
        <v>12.6788617886179</v>
      </c>
      <c r="J56" s="35">
        <v>24.5568198674199</v>
      </c>
      <c r="K56" s="34">
        <v>4.39450406504065</v>
      </c>
      <c r="L56" s="40">
        <v>8.51141423662539</v>
      </c>
      <c r="M56" s="41">
        <v>825.305972222222</v>
      </c>
      <c r="N56" s="42">
        <v>150.783112373737</v>
      </c>
      <c r="O56" s="41">
        <v>18.2699650128228</v>
      </c>
      <c r="P56" s="42">
        <v>11.340726010101</v>
      </c>
      <c r="Q56" s="41">
        <v>1.37412382701714</v>
      </c>
      <c r="R56" s="42">
        <v>54.3436868686869</v>
      </c>
      <c r="S56" s="41">
        <v>6.58467146703917</v>
      </c>
      <c r="T56" s="41">
        <v>20.8876262626263</v>
      </c>
      <c r="U56" s="41">
        <v>2.53089483969008</v>
      </c>
      <c r="V56" s="41">
        <v>481.760101010101</v>
      </c>
      <c r="W56" s="41">
        <v>58.3735144570579</v>
      </c>
      <c r="X56" s="42">
        <v>106.19071969697</v>
      </c>
      <c r="Y56" s="41">
        <v>12.8668303963729</v>
      </c>
      <c r="Z56" s="46">
        <v>1230</v>
      </c>
      <c r="AA56" s="46">
        <v>1476</v>
      </c>
    </row>
    <row r="57" s="19" customFormat="1" ht="15" customHeight="1" spans="1:27">
      <c r="A57" s="33" t="s">
        <v>188</v>
      </c>
      <c r="B57" s="34">
        <v>66.0127459618209</v>
      </c>
      <c r="C57" s="34">
        <v>45.2410866372981</v>
      </c>
      <c r="D57" s="35">
        <v>68.5338656620401</v>
      </c>
      <c r="E57" s="34">
        <v>1.21850220264317</v>
      </c>
      <c r="F57" s="35">
        <v>1.84585898509343</v>
      </c>
      <c r="G57" s="34">
        <v>0.480176211453745</v>
      </c>
      <c r="H57" s="35">
        <v>0.727399238521996</v>
      </c>
      <c r="I57" s="34">
        <v>14.5051395007342</v>
      </c>
      <c r="J57" s="35">
        <v>21.9732406058724</v>
      </c>
      <c r="K57" s="34">
        <v>4.56784140969163</v>
      </c>
      <c r="L57" s="40">
        <v>6.91963550847209</v>
      </c>
      <c r="M57" s="41">
        <v>1619.50071428571</v>
      </c>
      <c r="N57" s="42">
        <v>272.585714285714</v>
      </c>
      <c r="O57" s="41">
        <v>16.831466135286</v>
      </c>
      <c r="P57" s="42">
        <v>7.94357142857143</v>
      </c>
      <c r="Q57" s="41">
        <v>0.490495086448601</v>
      </c>
      <c r="R57" s="42">
        <v>79.05</v>
      </c>
      <c r="S57" s="41">
        <v>4.88113400029374</v>
      </c>
      <c r="T57" s="41">
        <v>18.5</v>
      </c>
      <c r="U57" s="41">
        <v>1.14232737514781</v>
      </c>
      <c r="V57" s="41">
        <v>589.142857142857</v>
      </c>
      <c r="W57" s="41">
        <v>36.3780547884908</v>
      </c>
      <c r="X57" s="42">
        <v>652.278571428571</v>
      </c>
      <c r="Y57" s="41">
        <v>40.2765226143331</v>
      </c>
      <c r="Z57" s="46">
        <v>681</v>
      </c>
      <c r="AA57" s="46">
        <v>126</v>
      </c>
    </row>
    <row r="58" s="19" customFormat="1" ht="15" customHeight="1" spans="1:27">
      <c r="A58" s="33" t="s">
        <v>189</v>
      </c>
      <c r="B58" s="34">
        <v>76.1383725568408</v>
      </c>
      <c r="C58" s="34">
        <v>54.3985759872357</v>
      </c>
      <c r="D58" s="35">
        <v>71.4469907360112</v>
      </c>
      <c r="E58" s="34">
        <v>1.27614678899083</v>
      </c>
      <c r="F58" s="35">
        <v>1.6760888710067</v>
      </c>
      <c r="G58" s="34">
        <v>1.36649381731153</v>
      </c>
      <c r="H58" s="35">
        <v>1.79475049363759</v>
      </c>
      <c r="I58" s="34">
        <v>14.4334662943757</v>
      </c>
      <c r="J58" s="35">
        <v>18.9568883726803</v>
      </c>
      <c r="K58" s="34">
        <v>4.66368966892701</v>
      </c>
      <c r="L58" s="40">
        <v>6.12528152666429</v>
      </c>
      <c r="M58" s="41">
        <v>761.106</v>
      </c>
      <c r="N58" s="42">
        <v>248.907555555556</v>
      </c>
      <c r="O58" s="41">
        <v>32.7034020958389</v>
      </c>
      <c r="P58" s="42">
        <v>10.994</v>
      </c>
      <c r="Q58" s="41">
        <v>1.44447685342121</v>
      </c>
      <c r="R58" s="42">
        <v>59.1622222222222</v>
      </c>
      <c r="S58" s="41">
        <v>7.77319088566142</v>
      </c>
      <c r="T58" s="41">
        <v>16.21</v>
      </c>
      <c r="U58" s="41">
        <v>2.12979532417298</v>
      </c>
      <c r="V58" s="41">
        <v>348.855555555556</v>
      </c>
      <c r="W58" s="41">
        <v>45.8353442957427</v>
      </c>
      <c r="X58" s="42">
        <v>76.9766666666667</v>
      </c>
      <c r="Y58" s="41">
        <v>10.1137905451628</v>
      </c>
      <c r="Z58" s="46">
        <v>2507</v>
      </c>
      <c r="AA58" s="46">
        <v>11</v>
      </c>
    </row>
    <row r="59" s="19" customFormat="1" ht="15" customHeight="1" spans="1:27">
      <c r="A59" s="33" t="s">
        <v>190</v>
      </c>
      <c r="B59" s="34">
        <v>56.5667422590493</v>
      </c>
      <c r="C59" s="34">
        <v>35.341452245966</v>
      </c>
      <c r="D59" s="35">
        <v>62.4774396307262</v>
      </c>
      <c r="E59" s="34">
        <v>0.623201046663759</v>
      </c>
      <c r="F59" s="35">
        <v>1.10170927611456</v>
      </c>
      <c r="G59" s="34">
        <v>1.19454862625382</v>
      </c>
      <c r="H59" s="35">
        <v>2.11175078950692</v>
      </c>
      <c r="I59" s="34">
        <v>13.3951155691234</v>
      </c>
      <c r="J59" s="35">
        <v>23.6801962322314</v>
      </c>
      <c r="K59" s="34">
        <v>6.0124247710423</v>
      </c>
      <c r="L59" s="40">
        <v>10.628904071421</v>
      </c>
      <c r="M59" s="41">
        <v>1051.47333333333</v>
      </c>
      <c r="N59" s="42">
        <v>295.596781609195</v>
      </c>
      <c r="O59" s="41">
        <v>28.1126275140148</v>
      </c>
      <c r="P59" s="42">
        <v>0</v>
      </c>
      <c r="Q59" s="41">
        <v>0</v>
      </c>
      <c r="R59" s="42">
        <v>167.689655172414</v>
      </c>
      <c r="S59" s="41">
        <v>15.9480654293734</v>
      </c>
      <c r="T59" s="41">
        <v>39.132183908046</v>
      </c>
      <c r="U59" s="41">
        <v>3.72165252959777</v>
      </c>
      <c r="V59" s="41">
        <v>422.689655172414</v>
      </c>
      <c r="W59" s="41">
        <v>40.1997503666995</v>
      </c>
      <c r="X59" s="42">
        <v>126.365057471264</v>
      </c>
      <c r="Y59" s="41">
        <v>12.0179041603145</v>
      </c>
      <c r="Z59" s="46">
        <v>2293</v>
      </c>
      <c r="AA59" s="46">
        <v>754</v>
      </c>
    </row>
    <row r="60" s="19" customFormat="1" ht="15" customHeight="1" spans="1:27">
      <c r="A60" s="33" t="s">
        <v>191</v>
      </c>
      <c r="B60" s="34">
        <v>99.3985834428384</v>
      </c>
      <c r="C60" s="34">
        <v>50.9012614980289</v>
      </c>
      <c r="D60" s="35">
        <v>51.2092423603813</v>
      </c>
      <c r="E60" s="34">
        <v>1.89492772667543</v>
      </c>
      <c r="F60" s="35">
        <v>1.90639309036547</v>
      </c>
      <c r="G60" s="34">
        <v>2.23366622864652</v>
      </c>
      <c r="H60" s="35">
        <v>2.24718114814085</v>
      </c>
      <c r="I60" s="34">
        <v>16.388961892247</v>
      </c>
      <c r="J60" s="35">
        <v>16.4881242011582</v>
      </c>
      <c r="K60" s="34">
        <v>27.9797660972405</v>
      </c>
      <c r="L60" s="40">
        <v>28.1490591999542</v>
      </c>
      <c r="M60" s="41">
        <v>1088.22384615385</v>
      </c>
      <c r="N60" s="42">
        <v>232.036538461538</v>
      </c>
      <c r="O60" s="41">
        <v>21.3225008146655</v>
      </c>
      <c r="P60" s="42">
        <v>16.7988461538462</v>
      </c>
      <c r="Q60" s="41">
        <v>1.54369399395345</v>
      </c>
      <c r="R60" s="42">
        <v>98.0769230769231</v>
      </c>
      <c r="S60" s="41">
        <v>9.01256882244957</v>
      </c>
      <c r="T60" s="41">
        <v>83.3461538461538</v>
      </c>
      <c r="U60" s="41">
        <v>7.65891632872479</v>
      </c>
      <c r="V60" s="41">
        <v>514.846153846154</v>
      </c>
      <c r="W60" s="41">
        <v>47.3106848067882</v>
      </c>
      <c r="X60" s="42">
        <v>143.119230769231</v>
      </c>
      <c r="Y60" s="41">
        <v>13.1516352334185</v>
      </c>
      <c r="Z60" s="46">
        <v>3805</v>
      </c>
      <c r="AA60" s="46">
        <v>0</v>
      </c>
    </row>
    <row r="61" s="19" customFormat="1" ht="15" customHeight="1" spans="1:27">
      <c r="A61" s="33" t="s">
        <v>192</v>
      </c>
      <c r="B61" s="34">
        <v>80.5556640959726</v>
      </c>
      <c r="C61" s="34">
        <v>55.8553727506427</v>
      </c>
      <c r="D61" s="35">
        <v>69.3376106788687</v>
      </c>
      <c r="E61" s="34">
        <v>3.25205655526992</v>
      </c>
      <c r="F61" s="35">
        <v>4.03703028429569</v>
      </c>
      <c r="G61" s="34">
        <v>1.66966580976864</v>
      </c>
      <c r="H61" s="35">
        <v>2.07268579870365</v>
      </c>
      <c r="I61" s="34">
        <v>13.6021850899743</v>
      </c>
      <c r="J61" s="35">
        <v>16.8854483947509</v>
      </c>
      <c r="K61" s="34">
        <v>6.17638389031705</v>
      </c>
      <c r="L61" s="40">
        <v>7.66722484338112</v>
      </c>
      <c r="M61" s="41">
        <v>814.627249680365</v>
      </c>
      <c r="N61" s="42">
        <v>244.56130630137</v>
      </c>
      <c r="O61" s="41">
        <v>30.0212528364756</v>
      </c>
      <c r="P61" s="42">
        <v>8.12893515981735</v>
      </c>
      <c r="Q61" s="41">
        <v>0.997871746004924</v>
      </c>
      <c r="R61" s="42">
        <v>91.5758757990868</v>
      </c>
      <c r="S61" s="41">
        <v>11.2414451928803</v>
      </c>
      <c r="T61" s="41">
        <v>28.0150502283105</v>
      </c>
      <c r="U61" s="41">
        <v>3.43900234607948</v>
      </c>
      <c r="V61" s="41">
        <v>363.375634703196</v>
      </c>
      <c r="W61" s="41">
        <v>44.6063687221086</v>
      </c>
      <c r="X61" s="42">
        <v>78.9704474885845</v>
      </c>
      <c r="Y61" s="41">
        <v>9.69405915645101</v>
      </c>
      <c r="Z61" s="46">
        <v>2334</v>
      </c>
      <c r="AA61" s="46">
        <v>135</v>
      </c>
    </row>
    <row r="62" s="19" customFormat="1" ht="15" customHeight="1" spans="1:27">
      <c r="A62" s="33" t="s">
        <v>193</v>
      </c>
      <c r="B62" s="34">
        <v>70.9068211382114</v>
      </c>
      <c r="C62" s="34">
        <v>52.1352682926829</v>
      </c>
      <c r="D62" s="35">
        <v>73.5264498616586</v>
      </c>
      <c r="E62" s="34">
        <v>1.13268292682927</v>
      </c>
      <c r="F62" s="35">
        <v>1.59742449125091</v>
      </c>
      <c r="G62" s="34">
        <v>0.476585365853659</v>
      </c>
      <c r="H62" s="35">
        <v>0.672129081805402</v>
      </c>
      <c r="I62" s="34">
        <v>13.8577235772358</v>
      </c>
      <c r="J62" s="35">
        <v>19.5435690879786</v>
      </c>
      <c r="K62" s="34">
        <v>3.30456097560976</v>
      </c>
      <c r="L62" s="40">
        <v>4.66042747730647</v>
      </c>
      <c r="M62" s="41">
        <v>797.222771625262</v>
      </c>
      <c r="N62" s="42">
        <v>164.156456150853</v>
      </c>
      <c r="O62" s="41">
        <v>20.5910395429617</v>
      </c>
      <c r="P62" s="42">
        <v>9.18284745086302</v>
      </c>
      <c r="Q62" s="41">
        <v>1.15185463557976</v>
      </c>
      <c r="R62" s="42">
        <v>66.6115933353287</v>
      </c>
      <c r="S62" s="41">
        <v>8.355455426785</v>
      </c>
      <c r="T62" s="41">
        <v>15.6414646313479</v>
      </c>
      <c r="U62" s="41">
        <v>1.96199421141224</v>
      </c>
      <c r="V62" s="41">
        <v>443.025840566697</v>
      </c>
      <c r="W62" s="41">
        <v>55.5711472796393</v>
      </c>
      <c r="X62" s="42">
        <v>98.6045694901726</v>
      </c>
      <c r="Y62" s="41">
        <v>12.368508903622</v>
      </c>
      <c r="Z62" s="46">
        <v>1230</v>
      </c>
      <c r="AA62" s="46">
        <v>625</v>
      </c>
    </row>
    <row r="63" s="19" customFormat="1" ht="15" customHeight="1" spans="1:27">
      <c r="A63" s="33" t="s">
        <v>194</v>
      </c>
      <c r="B63" s="34">
        <v>75.2730980683507</v>
      </c>
      <c r="C63" s="34">
        <v>56.6348068350669</v>
      </c>
      <c r="D63" s="35">
        <v>75.2391070494274</v>
      </c>
      <c r="E63" s="34">
        <v>0.824665676077266</v>
      </c>
      <c r="F63" s="35">
        <v>1.09556494583024</v>
      </c>
      <c r="G63" s="34">
        <v>0.945690936106984</v>
      </c>
      <c r="H63" s="35">
        <v>1.25634650409667</v>
      </c>
      <c r="I63" s="34">
        <v>13.0460624071322</v>
      </c>
      <c r="J63" s="35">
        <v>17.331640043945</v>
      </c>
      <c r="K63" s="34">
        <v>3.82187221396731</v>
      </c>
      <c r="L63" s="40">
        <v>5.07734145670066</v>
      </c>
      <c r="M63" s="41">
        <v>540.966363636364</v>
      </c>
      <c r="N63" s="42">
        <v>119.130454545455</v>
      </c>
      <c r="O63" s="41">
        <v>22.0217859285487</v>
      </c>
      <c r="P63" s="42">
        <v>0</v>
      </c>
      <c r="Q63" s="41">
        <v>0</v>
      </c>
      <c r="R63" s="42">
        <v>52.3181818181818</v>
      </c>
      <c r="S63" s="41">
        <v>9.67124489339784</v>
      </c>
      <c r="T63" s="41">
        <v>24.6363636363636</v>
      </c>
      <c r="U63" s="41">
        <v>4.55413964571818</v>
      </c>
      <c r="V63" s="41">
        <v>255.090909090909</v>
      </c>
      <c r="W63" s="41">
        <v>47.1546710180267</v>
      </c>
      <c r="X63" s="42">
        <v>89.7904545454545</v>
      </c>
      <c r="Y63" s="41">
        <v>16.5981585143086</v>
      </c>
      <c r="Z63" s="46">
        <v>1346</v>
      </c>
      <c r="AA63" s="46">
        <v>0</v>
      </c>
    </row>
    <row r="64" s="19" customFormat="1" ht="15" customHeight="1" spans="1:27">
      <c r="A64" s="33" t="s">
        <v>195</v>
      </c>
      <c r="B64" s="34">
        <v>43.763632986627</v>
      </c>
      <c r="C64" s="34">
        <v>27.1012109955423</v>
      </c>
      <c r="D64" s="35">
        <v>61.9263282000005</v>
      </c>
      <c r="E64" s="34">
        <v>0.780980683506686</v>
      </c>
      <c r="F64" s="35">
        <v>1.78454262182788</v>
      </c>
      <c r="G64" s="34">
        <v>0.601634472511144</v>
      </c>
      <c r="H64" s="35">
        <v>1.37473612552913</v>
      </c>
      <c r="I64" s="34">
        <v>12.9494799405646</v>
      </c>
      <c r="J64" s="35">
        <v>29.589590847089</v>
      </c>
      <c r="K64" s="34">
        <v>2.33032689450223</v>
      </c>
      <c r="L64" s="40">
        <v>5.32480220555344</v>
      </c>
      <c r="M64" s="41">
        <v>880.962272727273</v>
      </c>
      <c r="N64" s="42">
        <v>162.387272727273</v>
      </c>
      <c r="O64" s="41">
        <v>18.4329429028278</v>
      </c>
      <c r="P64" s="42">
        <v>0</v>
      </c>
      <c r="Q64" s="41">
        <v>0</v>
      </c>
      <c r="R64" s="42">
        <v>58.9045454545455</v>
      </c>
      <c r="S64" s="41">
        <v>6.68638683835909</v>
      </c>
      <c r="T64" s="41">
        <v>41.7181818181818</v>
      </c>
      <c r="U64" s="41">
        <v>4.73552422273784</v>
      </c>
      <c r="V64" s="41">
        <v>415.454545454545</v>
      </c>
      <c r="W64" s="41">
        <v>47.1591756328436</v>
      </c>
      <c r="X64" s="42">
        <v>202.497727272727</v>
      </c>
      <c r="Y64" s="41">
        <v>22.9859704032316</v>
      </c>
      <c r="Z64" s="46">
        <v>1346</v>
      </c>
      <c r="AA64" s="46">
        <v>941</v>
      </c>
    </row>
    <row r="65" s="19" customFormat="1" ht="15" customHeight="1" spans="1:27">
      <c r="A65" s="33" t="s">
        <v>196</v>
      </c>
      <c r="B65" s="34">
        <v>50.4420218579235</v>
      </c>
      <c r="C65" s="34">
        <v>35.7353551912568</v>
      </c>
      <c r="D65" s="35">
        <v>70.8444147855732</v>
      </c>
      <c r="E65" s="34">
        <v>0.289617486338798</v>
      </c>
      <c r="F65" s="35">
        <v>0.574159154751059</v>
      </c>
      <c r="G65" s="34">
        <v>0.115664845173042</v>
      </c>
      <c r="H65" s="35">
        <v>0.229302555513788</v>
      </c>
      <c r="I65" s="34">
        <v>12.1675774134791</v>
      </c>
      <c r="J65" s="35">
        <v>24.1219066272772</v>
      </c>
      <c r="K65" s="34">
        <v>2.13380692167577</v>
      </c>
      <c r="L65" s="40">
        <v>4.23021687688475</v>
      </c>
      <c r="M65" s="41">
        <v>845.274375</v>
      </c>
      <c r="N65" s="42">
        <v>237.256875</v>
      </c>
      <c r="O65" s="41">
        <v>28.0686226883431</v>
      </c>
      <c r="P65" s="42">
        <v>0</v>
      </c>
      <c r="Q65" s="41">
        <v>0</v>
      </c>
      <c r="R65" s="42">
        <v>35.325</v>
      </c>
      <c r="S65" s="41">
        <v>4.17911639637721</v>
      </c>
      <c r="T65" s="41">
        <v>14.34375</v>
      </c>
      <c r="U65" s="41">
        <v>1.69693420553533</v>
      </c>
      <c r="V65" s="41">
        <v>444.9375</v>
      </c>
      <c r="W65" s="41">
        <v>52.6382335913117</v>
      </c>
      <c r="X65" s="42">
        <v>113.41125</v>
      </c>
      <c r="Y65" s="41">
        <v>13.4170931184327</v>
      </c>
      <c r="Z65" s="46">
        <v>549</v>
      </c>
      <c r="AA65" s="46">
        <v>111</v>
      </c>
    </row>
    <row r="66" s="19" customFormat="1" ht="15" customHeight="1" spans="1:27">
      <c r="A66" s="33" t="s">
        <v>197</v>
      </c>
      <c r="B66" s="34">
        <v>44.3310415035239</v>
      </c>
      <c r="C66" s="34">
        <v>25.5951996867659</v>
      </c>
      <c r="D66" s="35">
        <v>57.7365178409609</v>
      </c>
      <c r="E66" s="34">
        <v>0.104620203602193</v>
      </c>
      <c r="F66" s="35">
        <v>0.235997621652711</v>
      </c>
      <c r="G66" s="34">
        <v>0.504463586530932</v>
      </c>
      <c r="H66" s="35">
        <v>1.13794661578351</v>
      </c>
      <c r="I66" s="34">
        <v>11.7070477682067</v>
      </c>
      <c r="J66" s="35">
        <v>26.4082398498942</v>
      </c>
      <c r="K66" s="34">
        <v>6.41971025841817</v>
      </c>
      <c r="L66" s="40">
        <v>14.4812980717087</v>
      </c>
      <c r="M66" s="41">
        <v>755.89</v>
      </c>
      <c r="N66" s="42">
        <v>40.67</v>
      </c>
      <c r="O66" s="41">
        <v>5.38041249388138</v>
      </c>
      <c r="P66" s="42">
        <v>9.52</v>
      </c>
      <c r="Q66" s="41">
        <v>1.25944251147654</v>
      </c>
      <c r="R66" s="42">
        <v>48.6</v>
      </c>
      <c r="S66" s="41">
        <v>6.42950693884031</v>
      </c>
      <c r="T66" s="41">
        <v>18.5</v>
      </c>
      <c r="U66" s="41">
        <v>2.44744605696596</v>
      </c>
      <c r="V66" s="41">
        <v>555</v>
      </c>
      <c r="W66" s="41">
        <v>73.4233817089788</v>
      </c>
      <c r="X66" s="42">
        <v>83.6</v>
      </c>
      <c r="Y66" s="41">
        <v>11.059810289857</v>
      </c>
      <c r="Z66" s="46">
        <v>1277</v>
      </c>
      <c r="AA66" s="46">
        <v>158</v>
      </c>
    </row>
    <row r="67" s="19" customFormat="1" ht="15" customHeight="1" spans="1:27">
      <c r="A67" s="33" t="s">
        <v>198</v>
      </c>
      <c r="B67" s="34">
        <v>49.6882072617247</v>
      </c>
      <c r="C67" s="34">
        <v>16.4491301059002</v>
      </c>
      <c r="D67" s="35">
        <v>33.1046962899205</v>
      </c>
      <c r="E67" s="34">
        <v>0.345045385779123</v>
      </c>
      <c r="F67" s="35">
        <v>0.694421080562741</v>
      </c>
      <c r="G67" s="34">
        <v>0.22447049924357</v>
      </c>
      <c r="H67" s="35">
        <v>0.451758096365216</v>
      </c>
      <c r="I67" s="34">
        <v>5.83585476550681</v>
      </c>
      <c r="J67" s="35">
        <v>11.7449493292591</v>
      </c>
      <c r="K67" s="34">
        <v>26.833706505295</v>
      </c>
      <c r="L67" s="40">
        <v>54.0041752038925</v>
      </c>
      <c r="M67" s="41">
        <v>664.44</v>
      </c>
      <c r="N67" s="42">
        <v>57.52</v>
      </c>
      <c r="O67" s="41">
        <v>8.65691409307086</v>
      </c>
      <c r="P67" s="42">
        <v>9.52</v>
      </c>
      <c r="Q67" s="41">
        <v>1.43278550358196</v>
      </c>
      <c r="R67" s="42">
        <v>63.3</v>
      </c>
      <c r="S67" s="41">
        <v>9.52681957738848</v>
      </c>
      <c r="T67" s="41">
        <v>0</v>
      </c>
      <c r="U67" s="41">
        <v>0</v>
      </c>
      <c r="V67" s="41">
        <v>451</v>
      </c>
      <c r="W67" s="41">
        <v>67.8767082054061</v>
      </c>
      <c r="X67" s="42">
        <v>83.1</v>
      </c>
      <c r="Y67" s="41">
        <v>12.5067726205526</v>
      </c>
      <c r="Z67" s="46">
        <v>2644</v>
      </c>
      <c r="AA67" s="46">
        <v>1523</v>
      </c>
    </row>
    <row r="68" s="19" customFormat="1" ht="15" customHeight="1" spans="1:27">
      <c r="A68" s="33" t="s">
        <v>199</v>
      </c>
      <c r="B68" s="34">
        <v>43.640042527339</v>
      </c>
      <c r="C68" s="34">
        <v>14.6704556500608</v>
      </c>
      <c r="D68" s="35">
        <v>33.6169600221407</v>
      </c>
      <c r="E68" s="34">
        <v>0.490279465370595</v>
      </c>
      <c r="F68" s="35">
        <v>1.12346239136557</v>
      </c>
      <c r="G68" s="34">
        <v>0.289975698663426</v>
      </c>
      <c r="H68" s="35">
        <v>0.664471622551162</v>
      </c>
      <c r="I68" s="34">
        <v>8.20170109356015</v>
      </c>
      <c r="J68" s="35">
        <v>18.7939805247029</v>
      </c>
      <c r="K68" s="34">
        <v>19.9876306196841</v>
      </c>
      <c r="L68" s="40">
        <v>45.8011254392397</v>
      </c>
      <c r="M68" s="41">
        <v>738.584</v>
      </c>
      <c r="N68" s="42">
        <v>88.512</v>
      </c>
      <c r="O68" s="41">
        <v>11.9840126512353</v>
      </c>
      <c r="P68" s="42">
        <v>7.072</v>
      </c>
      <c r="Q68" s="41">
        <v>0.957507879943243</v>
      </c>
      <c r="R68" s="42">
        <v>80.5</v>
      </c>
      <c r="S68" s="41">
        <v>10.8992342103268</v>
      </c>
      <c r="T68" s="41">
        <v>74.74</v>
      </c>
      <c r="U68" s="41">
        <v>10.1193635388798</v>
      </c>
      <c r="V68" s="41">
        <v>411.8</v>
      </c>
      <c r="W68" s="41">
        <v>55.7553372399077</v>
      </c>
      <c r="X68" s="42">
        <v>75.96</v>
      </c>
      <c r="Y68" s="41">
        <v>10.2845444797071</v>
      </c>
      <c r="Z68" s="46">
        <v>1646</v>
      </c>
      <c r="AA68" s="46">
        <v>629</v>
      </c>
    </row>
    <row r="69" s="19" customFormat="1" ht="15" customHeight="1" spans="1:27">
      <c r="A69" s="33" t="s">
        <v>200</v>
      </c>
      <c r="B69" s="34">
        <v>56.9304387291982</v>
      </c>
      <c r="C69" s="34">
        <v>26.3336459909228</v>
      </c>
      <c r="D69" s="35">
        <v>46.2558283033519</v>
      </c>
      <c r="E69" s="34">
        <v>0.236913767019667</v>
      </c>
      <c r="F69" s="35">
        <v>0.416146041218123</v>
      </c>
      <c r="G69" s="34">
        <v>0.592133131618759</v>
      </c>
      <c r="H69" s="35">
        <v>1.04009936483252</v>
      </c>
      <c r="I69" s="34">
        <v>14.5272314674735</v>
      </c>
      <c r="J69" s="35">
        <v>25.5175118824842</v>
      </c>
      <c r="K69" s="34">
        <v>15.2405143721634</v>
      </c>
      <c r="L69" s="40">
        <v>26.7704144081133</v>
      </c>
      <c r="M69" s="41">
        <v>609.67</v>
      </c>
      <c r="N69" s="42">
        <v>57.5</v>
      </c>
      <c r="O69" s="41">
        <v>9.43133170403661</v>
      </c>
      <c r="P69" s="42">
        <v>7.07</v>
      </c>
      <c r="Q69" s="41">
        <v>1.15964374169633</v>
      </c>
      <c r="R69" s="42">
        <v>16</v>
      </c>
      <c r="S69" s="41">
        <v>2.62437056112323</v>
      </c>
      <c r="T69" s="41">
        <v>0</v>
      </c>
      <c r="U69" s="41">
        <v>0</v>
      </c>
      <c r="V69" s="41">
        <v>450</v>
      </c>
      <c r="W69" s="41">
        <v>73.8104220315909</v>
      </c>
      <c r="X69" s="42">
        <v>79.1</v>
      </c>
      <c r="Y69" s="41">
        <v>12.974231961553</v>
      </c>
      <c r="Z69" s="46">
        <v>1322</v>
      </c>
      <c r="AA69" s="46">
        <v>108</v>
      </c>
    </row>
    <row r="70" s="18" customFormat="1" ht="15" customHeight="1" spans="1:27">
      <c r="A70" s="33" t="s">
        <v>201</v>
      </c>
      <c r="B70" s="34">
        <v>34.3171933471933</v>
      </c>
      <c r="C70" s="34">
        <v>15.3791372141372</v>
      </c>
      <c r="D70" s="35">
        <v>44.8146707644289</v>
      </c>
      <c r="E70" s="34">
        <v>0.174948024948025</v>
      </c>
      <c r="F70" s="35">
        <v>0.509797008100411</v>
      </c>
      <c r="G70" s="34">
        <v>0.0537941787941788</v>
      </c>
      <c r="H70" s="35">
        <v>0.156755764522854</v>
      </c>
      <c r="I70" s="34">
        <v>7.94984407484407</v>
      </c>
      <c r="J70" s="35">
        <v>23.1657758092687</v>
      </c>
      <c r="K70" s="34">
        <v>10.7594698544699</v>
      </c>
      <c r="L70" s="40">
        <v>31.3530006536791</v>
      </c>
      <c r="M70" s="41">
        <v>1150</v>
      </c>
      <c r="N70" s="42">
        <v>0</v>
      </c>
      <c r="O70" s="41">
        <v>0</v>
      </c>
      <c r="P70" s="42">
        <v>0</v>
      </c>
      <c r="Q70" s="41">
        <v>0</v>
      </c>
      <c r="R70" s="42">
        <v>0</v>
      </c>
      <c r="S70" s="41">
        <v>0</v>
      </c>
      <c r="T70" s="41">
        <v>0</v>
      </c>
      <c r="U70" s="41">
        <v>0</v>
      </c>
      <c r="V70" s="41">
        <v>478</v>
      </c>
      <c r="W70" s="41">
        <v>41.5652173913044</v>
      </c>
      <c r="X70" s="42">
        <v>672</v>
      </c>
      <c r="Y70" s="41">
        <v>58.4347826086957</v>
      </c>
      <c r="Z70" s="46">
        <v>1924</v>
      </c>
      <c r="AA70" s="46">
        <v>398</v>
      </c>
    </row>
    <row r="71" s="19" customFormat="1" ht="15" customHeight="1" spans="1:27">
      <c r="A71" s="33" t="s">
        <v>202</v>
      </c>
      <c r="B71" s="34">
        <v>36.4642998707454</v>
      </c>
      <c r="C71" s="34">
        <v>18.8327401981904</v>
      </c>
      <c r="D71" s="35">
        <v>51.6470637443929</v>
      </c>
      <c r="E71" s="34">
        <v>0.415941404566997</v>
      </c>
      <c r="F71" s="35">
        <v>1.14068117594848</v>
      </c>
      <c r="G71" s="34">
        <v>0.237828522188712</v>
      </c>
      <c r="H71" s="35">
        <v>0.652222922232814</v>
      </c>
      <c r="I71" s="34">
        <v>9.06678155967255</v>
      </c>
      <c r="J71" s="35">
        <v>24.8648173468611</v>
      </c>
      <c r="K71" s="34">
        <v>7.91100818612667</v>
      </c>
      <c r="L71" s="40">
        <v>21.6952148105647</v>
      </c>
      <c r="M71" s="41">
        <v>0</v>
      </c>
      <c r="N71" s="42">
        <v>0</v>
      </c>
      <c r="O71" s="41">
        <v>0</v>
      </c>
      <c r="P71" s="42">
        <v>0</v>
      </c>
      <c r="Q71" s="41">
        <v>0</v>
      </c>
      <c r="R71" s="42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2">
        <v>0</v>
      </c>
      <c r="Y71" s="41">
        <v>0</v>
      </c>
      <c r="Z71" s="46">
        <v>2321</v>
      </c>
      <c r="AA71" s="46">
        <v>493</v>
      </c>
    </row>
    <row r="72" s="19" customFormat="1" ht="15" customHeight="1" spans="1:27">
      <c r="A72" s="33" t="s">
        <v>203</v>
      </c>
      <c r="B72" s="34">
        <v>55.2770009596929</v>
      </c>
      <c r="C72" s="34">
        <v>32.6894817658349</v>
      </c>
      <c r="D72" s="35">
        <v>59.1375819930455</v>
      </c>
      <c r="E72" s="34">
        <v>0.356813819577735</v>
      </c>
      <c r="F72" s="35">
        <v>0.64550140814969</v>
      </c>
      <c r="G72" s="34">
        <v>0.509309021113244</v>
      </c>
      <c r="H72" s="35">
        <v>0.921376001358366</v>
      </c>
      <c r="I72" s="34">
        <v>12.3248560460653</v>
      </c>
      <c r="J72" s="35">
        <v>22.2965353258805</v>
      </c>
      <c r="K72" s="34">
        <v>9.39654030710173</v>
      </c>
      <c r="L72" s="40">
        <v>16.9990052715659</v>
      </c>
      <c r="M72" s="41">
        <v>397.81</v>
      </c>
      <c r="N72" s="42">
        <v>60.925</v>
      </c>
      <c r="O72" s="41">
        <v>15.3151001734496</v>
      </c>
      <c r="P72" s="42">
        <v>11.435</v>
      </c>
      <c r="Q72" s="41">
        <v>2.87448782081898</v>
      </c>
      <c r="R72" s="42">
        <v>69.3</v>
      </c>
      <c r="S72" s="41">
        <v>17.4203765616752</v>
      </c>
      <c r="T72" s="41">
        <v>18.5</v>
      </c>
      <c r="U72" s="41">
        <v>4.65046127548327</v>
      </c>
      <c r="V72" s="41">
        <v>198</v>
      </c>
      <c r="W72" s="41">
        <v>49.7725044619291</v>
      </c>
      <c r="X72" s="42">
        <v>39.65</v>
      </c>
      <c r="Y72" s="41">
        <v>9.96706970664388</v>
      </c>
      <c r="Z72" s="46">
        <v>2084</v>
      </c>
      <c r="AA72" s="46">
        <v>223</v>
      </c>
    </row>
    <row r="73" s="19" customFormat="1" ht="15" customHeight="1" spans="1:27">
      <c r="A73" s="33" t="s">
        <v>204</v>
      </c>
      <c r="B73" s="34">
        <v>184.630931871574</v>
      </c>
      <c r="C73" s="34">
        <v>158.038097102584</v>
      </c>
      <c r="D73" s="35">
        <v>85.5967607922343</v>
      </c>
      <c r="E73" s="34">
        <v>0.046123727486296</v>
      </c>
      <c r="F73" s="35">
        <v>0.0249815819152009</v>
      </c>
      <c r="G73" s="34">
        <v>0.00187940485512921</v>
      </c>
      <c r="H73" s="35">
        <v>0.00101792523932907</v>
      </c>
      <c r="I73" s="34">
        <v>13.6765857478465</v>
      </c>
      <c r="J73" s="35">
        <v>7.40752679370091</v>
      </c>
      <c r="K73" s="34">
        <v>12.8682458888019</v>
      </c>
      <c r="L73" s="40">
        <v>6.96971290691031</v>
      </c>
      <c r="M73" s="41">
        <v>0</v>
      </c>
      <c r="N73" s="42">
        <v>0</v>
      </c>
      <c r="O73" s="41">
        <v>0</v>
      </c>
      <c r="P73" s="42">
        <v>0</v>
      </c>
      <c r="Q73" s="41">
        <v>0</v>
      </c>
      <c r="R73" s="42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2">
        <v>0</v>
      </c>
      <c r="Y73" s="41">
        <v>0</v>
      </c>
      <c r="Z73" s="46">
        <v>2554</v>
      </c>
      <c r="AA73" s="46">
        <v>0</v>
      </c>
    </row>
    <row r="74" s="19" customFormat="1" ht="15" customHeight="1" spans="1:27">
      <c r="A74" s="33" t="s">
        <v>205</v>
      </c>
      <c r="B74" s="34">
        <v>91.0880314437555</v>
      </c>
      <c r="C74" s="34">
        <v>65.7387112488928</v>
      </c>
      <c r="D74" s="35">
        <v>72.1705258165391</v>
      </c>
      <c r="E74" s="34">
        <v>0.128631532329495</v>
      </c>
      <c r="F74" s="35">
        <v>0.141216722208913</v>
      </c>
      <c r="G74" s="34">
        <v>0.167936226749336</v>
      </c>
      <c r="H74" s="35">
        <v>0.184366951494645</v>
      </c>
      <c r="I74" s="34">
        <v>10.9543844109832</v>
      </c>
      <c r="J74" s="35">
        <v>12.0261512268461</v>
      </c>
      <c r="K74" s="34">
        <v>14.0983680248007</v>
      </c>
      <c r="L74" s="40">
        <v>15.4777392829113</v>
      </c>
      <c r="M74" s="41">
        <v>0</v>
      </c>
      <c r="N74" s="42">
        <v>0</v>
      </c>
      <c r="O74" s="41">
        <v>0</v>
      </c>
      <c r="P74" s="42">
        <v>0</v>
      </c>
      <c r="Q74" s="41">
        <v>0</v>
      </c>
      <c r="R74" s="42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2">
        <v>0</v>
      </c>
      <c r="Y74" s="41">
        <v>0</v>
      </c>
      <c r="Z74" s="46">
        <v>4516</v>
      </c>
      <c r="AA74" s="46">
        <v>1097</v>
      </c>
    </row>
    <row r="75" s="19" customFormat="1" ht="15" customHeight="1" spans="1:27">
      <c r="A75" s="33" t="s">
        <v>206</v>
      </c>
      <c r="B75" s="34">
        <v>47.2471407942238</v>
      </c>
      <c r="C75" s="34">
        <v>28.482</v>
      </c>
      <c r="D75" s="35">
        <v>60.2830129426203</v>
      </c>
      <c r="E75" s="34">
        <v>0.425703971119134</v>
      </c>
      <c r="F75" s="35">
        <v>0.901015307938333</v>
      </c>
      <c r="G75" s="34">
        <v>0.0836101083032491</v>
      </c>
      <c r="H75" s="35">
        <v>0.176963318621538</v>
      </c>
      <c r="I75" s="34">
        <v>13.3792057761733</v>
      </c>
      <c r="J75" s="35">
        <v>28.3174929768638</v>
      </c>
      <c r="K75" s="34">
        <v>4.87662093862816</v>
      </c>
      <c r="L75" s="40">
        <v>10.321515453956</v>
      </c>
      <c r="M75" s="41">
        <v>702.5225</v>
      </c>
      <c r="N75" s="42">
        <v>83.3560714285714</v>
      </c>
      <c r="O75" s="41">
        <v>11.8652529176747</v>
      </c>
      <c r="P75" s="42">
        <v>8.96642857142857</v>
      </c>
      <c r="Q75" s="41">
        <v>1.27631906044697</v>
      </c>
      <c r="R75" s="42">
        <v>11.8928571428571</v>
      </c>
      <c r="S75" s="41">
        <v>1.69287918078882</v>
      </c>
      <c r="T75" s="41">
        <v>10</v>
      </c>
      <c r="U75" s="41">
        <v>1.42344195381643</v>
      </c>
      <c r="V75" s="41">
        <v>397.589285714286</v>
      </c>
      <c r="W75" s="41">
        <v>56.594526967362</v>
      </c>
      <c r="X75" s="42">
        <v>190.717857142857</v>
      </c>
      <c r="Y75" s="41">
        <v>27.1475799199111</v>
      </c>
      <c r="Z75" s="46">
        <v>2770</v>
      </c>
      <c r="AA75" s="46">
        <v>838</v>
      </c>
    </row>
    <row r="76" s="19" customFormat="1" ht="15" customHeight="1" spans="1:27">
      <c r="A76" s="33" t="s">
        <v>207</v>
      </c>
      <c r="B76" s="34">
        <v>41.3427575277338</v>
      </c>
      <c r="C76" s="34">
        <v>23.7115372424723</v>
      </c>
      <c r="D76" s="35">
        <v>57.3535454827027</v>
      </c>
      <c r="E76" s="34">
        <v>0.378288431061807</v>
      </c>
      <c r="F76" s="35">
        <v>0.915005320600691</v>
      </c>
      <c r="G76" s="34">
        <v>0.75689381933439</v>
      </c>
      <c r="H76" s="35">
        <v>1.8307772983615</v>
      </c>
      <c r="I76" s="34">
        <v>12.8885103011093</v>
      </c>
      <c r="J76" s="35">
        <v>31.1747717661634</v>
      </c>
      <c r="K76" s="34">
        <v>3.60752773375594</v>
      </c>
      <c r="L76" s="40">
        <v>8.7259001321717</v>
      </c>
      <c r="M76" s="41">
        <v>671.656923076923</v>
      </c>
      <c r="N76" s="42">
        <v>107.856923076923</v>
      </c>
      <c r="O76" s="41">
        <v>16.0583356429679</v>
      </c>
      <c r="P76" s="42">
        <v>25.9538461538462</v>
      </c>
      <c r="Q76" s="41">
        <v>3.86415225721923</v>
      </c>
      <c r="R76" s="42">
        <v>19.8461538461538</v>
      </c>
      <c r="S76" s="41">
        <v>2.95480522336266</v>
      </c>
      <c r="T76" s="41">
        <v>32.7692307692308</v>
      </c>
      <c r="U76" s="41">
        <v>4.87886443857555</v>
      </c>
      <c r="V76" s="41">
        <v>411.538461538461</v>
      </c>
      <c r="W76" s="41">
        <v>61.2721238177916</v>
      </c>
      <c r="X76" s="42">
        <v>73.6923076923077</v>
      </c>
      <c r="Y76" s="41">
        <v>10.9717186200831</v>
      </c>
      <c r="Z76" s="46">
        <v>1262</v>
      </c>
      <c r="AA76" s="46">
        <v>75</v>
      </c>
    </row>
    <row r="77" s="19" customFormat="1" ht="15" customHeight="1" spans="1:27">
      <c r="A77" s="33" t="s">
        <v>208</v>
      </c>
      <c r="B77" s="34">
        <v>44.2921876297219</v>
      </c>
      <c r="C77" s="34">
        <v>27.871104192611</v>
      </c>
      <c r="D77" s="35">
        <v>62.9255534308005</v>
      </c>
      <c r="E77" s="34">
        <v>0.429597343295973</v>
      </c>
      <c r="F77" s="35">
        <v>0.969916742174405</v>
      </c>
      <c r="G77" s="34">
        <v>0.797301784973018</v>
      </c>
      <c r="H77" s="35">
        <v>1.80009574518734</v>
      </c>
      <c r="I77" s="34">
        <v>12.4964715649647</v>
      </c>
      <c r="J77" s="35">
        <v>28.213714954506</v>
      </c>
      <c r="K77" s="34">
        <v>2.69771274387713</v>
      </c>
      <c r="L77" s="40">
        <v>6.09071912733173</v>
      </c>
      <c r="M77" s="41">
        <v>1227.12333333333</v>
      </c>
      <c r="N77" s="42">
        <v>142.832222222222</v>
      </c>
      <c r="O77" s="41">
        <v>11.6395979395352</v>
      </c>
      <c r="P77" s="42">
        <v>9.61333333333333</v>
      </c>
      <c r="Q77" s="41">
        <v>0.78340400448746</v>
      </c>
      <c r="R77" s="42">
        <v>57.9111111111111</v>
      </c>
      <c r="S77" s="41">
        <v>4.71925759522497</v>
      </c>
      <c r="T77" s="41">
        <v>17.2222222222222</v>
      </c>
      <c r="U77" s="41">
        <v>1.4034630223712</v>
      </c>
      <c r="V77" s="41">
        <v>432.444444444444</v>
      </c>
      <c r="W77" s="41">
        <v>35.2405037617336</v>
      </c>
      <c r="X77" s="42">
        <v>567.1</v>
      </c>
      <c r="Y77" s="41">
        <v>46.2137736766475</v>
      </c>
      <c r="Z77" s="46">
        <v>2409</v>
      </c>
      <c r="AA77" s="46">
        <v>588</v>
      </c>
    </row>
    <row r="78" s="19" customFormat="1" ht="15" customHeight="1" spans="1:27">
      <c r="A78" s="33" t="s">
        <v>209</v>
      </c>
      <c r="B78" s="34">
        <v>50.363762755102</v>
      </c>
      <c r="C78" s="34">
        <v>31.584700255102</v>
      </c>
      <c r="D78" s="35">
        <v>62.7131463720955</v>
      </c>
      <c r="E78" s="34">
        <v>1.11285076530612</v>
      </c>
      <c r="F78" s="35">
        <v>2.20962593823152</v>
      </c>
      <c r="G78" s="34">
        <v>0.807366071428571</v>
      </c>
      <c r="H78" s="35">
        <v>1.60306940399679</v>
      </c>
      <c r="I78" s="34">
        <v>12.8470982142857</v>
      </c>
      <c r="J78" s="35">
        <v>25.508614748973</v>
      </c>
      <c r="K78" s="34">
        <v>4.01174744897959</v>
      </c>
      <c r="L78" s="40">
        <v>7.96554353670326</v>
      </c>
      <c r="M78" s="41">
        <v>876.306585365854</v>
      </c>
      <c r="N78" s="42">
        <v>101.204146341463</v>
      </c>
      <c r="O78" s="41">
        <v>11.548942805127</v>
      </c>
      <c r="P78" s="42">
        <v>14.8414634146341</v>
      </c>
      <c r="Q78" s="41">
        <v>1.69363823831564</v>
      </c>
      <c r="R78" s="42">
        <v>63.8463414634146</v>
      </c>
      <c r="S78" s="41">
        <v>7.28584522011313</v>
      </c>
      <c r="T78" s="41">
        <v>28.4219512195122</v>
      </c>
      <c r="U78" s="41">
        <v>3.24337985063141</v>
      </c>
      <c r="V78" s="41">
        <v>391.243902439024</v>
      </c>
      <c r="W78" s="41">
        <v>44.6469202642911</v>
      </c>
      <c r="X78" s="42">
        <v>276.748780487805</v>
      </c>
      <c r="Y78" s="41">
        <v>31.5812736215218</v>
      </c>
      <c r="Z78" s="46">
        <v>3136</v>
      </c>
      <c r="AA78" s="46">
        <v>721</v>
      </c>
    </row>
    <row r="79" s="19" customFormat="1" ht="15" customHeight="1" spans="1:27">
      <c r="A79" s="33" t="s">
        <v>210</v>
      </c>
      <c r="B79" s="34">
        <v>40.5694302721088</v>
      </c>
      <c r="C79" s="34">
        <v>22.1935969387755</v>
      </c>
      <c r="D79" s="35">
        <v>54.705222109154</v>
      </c>
      <c r="E79" s="34">
        <v>0.0678571428571429</v>
      </c>
      <c r="F79" s="35">
        <v>0.167261759413452</v>
      </c>
      <c r="G79" s="34">
        <v>0.333758503401361</v>
      </c>
      <c r="H79" s="35">
        <v>0.822684718919548</v>
      </c>
      <c r="I79" s="34">
        <v>12.3775510204082</v>
      </c>
      <c r="J79" s="35">
        <v>30.5095510027846</v>
      </c>
      <c r="K79" s="34">
        <v>5.59666666666667</v>
      </c>
      <c r="L79" s="40">
        <v>13.7952804097284</v>
      </c>
      <c r="M79" s="41">
        <v>0</v>
      </c>
      <c r="N79" s="42">
        <v>0</v>
      </c>
      <c r="O79" s="41">
        <v>0</v>
      </c>
      <c r="P79" s="42">
        <v>0</v>
      </c>
      <c r="Q79" s="41">
        <v>0</v>
      </c>
      <c r="R79" s="42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2">
        <v>0</v>
      </c>
      <c r="Y79" s="41">
        <v>0</v>
      </c>
      <c r="Z79" s="46">
        <v>1176</v>
      </c>
      <c r="AA79" s="46">
        <v>105</v>
      </c>
    </row>
    <row r="80" s="19" customFormat="1" ht="15" customHeight="1" spans="1:27">
      <c r="A80" s="33" t="s">
        <v>211</v>
      </c>
      <c r="B80" s="34">
        <v>-8.65226976069616</v>
      </c>
      <c r="C80" s="34">
        <v>-4.33548534134466</v>
      </c>
      <c r="D80" s="35">
        <v>50.108069457555</v>
      </c>
      <c r="E80" s="34">
        <v>-0.0488241997306537</v>
      </c>
      <c r="F80" s="35">
        <v>0.564293544711732</v>
      </c>
      <c r="G80" s="34">
        <v>-0.114451465865534</v>
      </c>
      <c r="H80" s="35">
        <v>1.32279123317955</v>
      </c>
      <c r="I80" s="34">
        <v>-2.32330881591215</v>
      </c>
      <c r="J80" s="35">
        <v>26.8520154846076</v>
      </c>
      <c r="K80" s="34">
        <v>-1.83019993784316</v>
      </c>
      <c r="L80" s="40">
        <v>21.1528302799461</v>
      </c>
      <c r="M80" s="41">
        <v>753.680833333333</v>
      </c>
      <c r="N80" s="42">
        <v>71.7758333333333</v>
      </c>
      <c r="O80" s="41">
        <v>9.52337251511195</v>
      </c>
      <c r="P80" s="42">
        <v>10.1466666666667</v>
      </c>
      <c r="Q80" s="41">
        <v>1.34628163778434</v>
      </c>
      <c r="R80" s="42">
        <v>49.2333333333333</v>
      </c>
      <c r="S80" s="41">
        <v>6.53238495074728</v>
      </c>
      <c r="T80" s="41">
        <v>8.00833333333333</v>
      </c>
      <c r="U80" s="41">
        <v>1.06256295492013</v>
      </c>
      <c r="V80" s="41">
        <v>334.75</v>
      </c>
      <c r="W80" s="41">
        <v>44.4153526525928</v>
      </c>
      <c r="X80" s="42">
        <v>279.766666666667</v>
      </c>
      <c r="Y80" s="41">
        <v>37.1200452888435</v>
      </c>
      <c r="Z80" s="46">
        <v>-9653</v>
      </c>
      <c r="AA80" s="46">
        <v>158</v>
      </c>
    </row>
    <row r="81" s="19" customFormat="1" ht="15" customHeight="1" spans="1:27">
      <c r="A81" s="33" t="s">
        <v>212</v>
      </c>
      <c r="B81" s="34">
        <v>63.711717597471</v>
      </c>
      <c r="C81" s="34">
        <v>35.2603898840885</v>
      </c>
      <c r="D81" s="35">
        <v>55.3436498241387</v>
      </c>
      <c r="E81" s="34">
        <v>1.29815595363541</v>
      </c>
      <c r="F81" s="35">
        <v>2.03754662813695</v>
      </c>
      <c r="G81" s="34">
        <v>1.85732349841939</v>
      </c>
      <c r="H81" s="35">
        <v>2.91519922623011</v>
      </c>
      <c r="I81" s="34">
        <v>14.381664910432</v>
      </c>
      <c r="J81" s="35">
        <v>22.5730296604072</v>
      </c>
      <c r="K81" s="34">
        <v>10.9141833508957</v>
      </c>
      <c r="L81" s="40">
        <v>17.130574661087</v>
      </c>
      <c r="M81" s="41">
        <v>821.52</v>
      </c>
      <c r="N81" s="42">
        <v>151.607037037037</v>
      </c>
      <c r="O81" s="41">
        <v>18.4544547956273</v>
      </c>
      <c r="P81" s="42">
        <v>18.312962962963</v>
      </c>
      <c r="Q81" s="41">
        <v>2.22915607203269</v>
      </c>
      <c r="R81" s="42">
        <v>67.5703703703704</v>
      </c>
      <c r="S81" s="41">
        <v>8.2250426490372</v>
      </c>
      <c r="T81" s="41">
        <v>18.1666666666667</v>
      </c>
      <c r="U81" s="41">
        <v>2.21134807024378</v>
      </c>
      <c r="V81" s="41">
        <v>479.185185185185</v>
      </c>
      <c r="W81" s="41">
        <v>58.3290954797431</v>
      </c>
      <c r="X81" s="42">
        <v>86.6777777777778</v>
      </c>
      <c r="Y81" s="41">
        <v>10.550902933316</v>
      </c>
      <c r="Z81" s="46">
        <v>1898</v>
      </c>
      <c r="AA81" s="46">
        <v>105</v>
      </c>
    </row>
    <row r="82" s="19" customFormat="1" ht="15" customHeight="1" spans="1:27">
      <c r="A82" s="33" t="s">
        <v>213</v>
      </c>
      <c r="B82" s="34">
        <v>46.6145881006865</v>
      </c>
      <c r="C82" s="34">
        <v>29.1396338672769</v>
      </c>
      <c r="D82" s="35">
        <v>62.5118338583963</v>
      </c>
      <c r="E82" s="34">
        <v>0.58512585812357</v>
      </c>
      <c r="F82" s="35">
        <v>1.25524193597873</v>
      </c>
      <c r="G82" s="34">
        <v>0.259153318077803</v>
      </c>
      <c r="H82" s="35">
        <v>0.555948960694531</v>
      </c>
      <c r="I82" s="34">
        <v>13.3577803203661</v>
      </c>
      <c r="J82" s="35">
        <v>28.6557939577062</v>
      </c>
      <c r="K82" s="34">
        <v>3.2728947368421</v>
      </c>
      <c r="L82" s="40">
        <v>7.02118128722434</v>
      </c>
      <c r="M82" s="41">
        <v>501.06</v>
      </c>
      <c r="N82" s="42">
        <v>41.64</v>
      </c>
      <c r="O82" s="41">
        <v>8.31038199018082</v>
      </c>
      <c r="P82" s="42">
        <v>5.12</v>
      </c>
      <c r="Q82" s="41">
        <v>1.02183371252944</v>
      </c>
      <c r="R82" s="42">
        <v>21</v>
      </c>
      <c r="S82" s="41">
        <v>4.19111483654652</v>
      </c>
      <c r="T82" s="41">
        <v>4.8</v>
      </c>
      <c r="U82" s="41">
        <v>0.957969105496348</v>
      </c>
      <c r="V82" s="41">
        <v>392.2</v>
      </c>
      <c r="W82" s="41">
        <v>78.2740589949307</v>
      </c>
      <c r="X82" s="42">
        <v>36.3</v>
      </c>
      <c r="Y82" s="41">
        <v>7.24464136031613</v>
      </c>
      <c r="Z82" s="46">
        <v>874</v>
      </c>
      <c r="AA82" s="46">
        <v>94</v>
      </c>
    </row>
    <row r="83" s="19" customFormat="1" ht="15" customHeight="1" spans="1:27">
      <c r="A83" s="33" t="s">
        <v>214</v>
      </c>
      <c r="B83" s="34">
        <v>40.1903725055432</v>
      </c>
      <c r="C83" s="34">
        <v>21.8024124168514</v>
      </c>
      <c r="D83" s="35">
        <v>54.2478485708097</v>
      </c>
      <c r="E83" s="34">
        <v>0.406829268292683</v>
      </c>
      <c r="F83" s="35">
        <v>1.01225553019338</v>
      </c>
      <c r="G83" s="34">
        <v>0.470288248337029</v>
      </c>
      <c r="H83" s="35">
        <v>1.17015150400053</v>
      </c>
      <c r="I83" s="34">
        <v>14.0223503325942</v>
      </c>
      <c r="J83" s="35">
        <v>34.8898242499748</v>
      </c>
      <c r="K83" s="34">
        <v>3.48849223946785</v>
      </c>
      <c r="L83" s="40">
        <v>8.67992014502155</v>
      </c>
      <c r="M83" s="41">
        <v>563.482222222222</v>
      </c>
      <c r="N83" s="42">
        <v>58.2133333333333</v>
      </c>
      <c r="O83" s="41">
        <v>10.3309973300942</v>
      </c>
      <c r="P83" s="42">
        <v>8.99111111111111</v>
      </c>
      <c r="Q83" s="41">
        <v>1.59563350120481</v>
      </c>
      <c r="R83" s="42">
        <v>22.1222222222222</v>
      </c>
      <c r="S83" s="41">
        <v>3.92598405943991</v>
      </c>
      <c r="T83" s="41">
        <v>0</v>
      </c>
      <c r="U83" s="41">
        <v>0</v>
      </c>
      <c r="V83" s="41">
        <v>398.555555555556</v>
      </c>
      <c r="W83" s="41">
        <v>70.7308127634905</v>
      </c>
      <c r="X83" s="42">
        <v>75.6</v>
      </c>
      <c r="Y83" s="41">
        <v>13.4165723457705</v>
      </c>
      <c r="Z83" s="46">
        <v>2255</v>
      </c>
      <c r="AA83" s="46">
        <v>585</v>
      </c>
    </row>
    <row r="84" s="19" customFormat="1" ht="15" customHeight="1" spans="1:27">
      <c r="A84" s="33" t="s">
        <v>215</v>
      </c>
      <c r="B84" s="34">
        <v>76.8296550137995</v>
      </c>
      <c r="C84" s="34">
        <v>42.5726908923643</v>
      </c>
      <c r="D84" s="35">
        <v>55.4117949439156</v>
      </c>
      <c r="E84" s="34">
        <v>1.52626494940202</v>
      </c>
      <c r="F84" s="35">
        <v>1.98655707763869</v>
      </c>
      <c r="G84" s="34">
        <v>2.84066237350506</v>
      </c>
      <c r="H84" s="35">
        <v>3.69735146278458</v>
      </c>
      <c r="I84" s="34">
        <v>13.6438822447102</v>
      </c>
      <c r="J84" s="35">
        <v>17.7586144858514</v>
      </c>
      <c r="K84" s="34">
        <v>16.2461545538178</v>
      </c>
      <c r="L84" s="40">
        <v>21.1456820298098</v>
      </c>
      <c r="M84" s="41">
        <v>905.278585858586</v>
      </c>
      <c r="N84" s="42">
        <v>82.7947474747475</v>
      </c>
      <c r="O84" s="41">
        <v>9.14577554004806</v>
      </c>
      <c r="P84" s="42">
        <v>16.0585858585859</v>
      </c>
      <c r="Q84" s="41">
        <v>1.77388332270729</v>
      </c>
      <c r="R84" s="42">
        <v>16.4121212121212</v>
      </c>
      <c r="S84" s="41">
        <v>1.81293598108869</v>
      </c>
      <c r="T84" s="41">
        <v>15.2727272727273</v>
      </c>
      <c r="U84" s="41">
        <v>1.68707484207663</v>
      </c>
      <c r="V84" s="41">
        <v>501.676767676768</v>
      </c>
      <c r="W84" s="41">
        <v>55.416838033451</v>
      </c>
      <c r="X84" s="42">
        <v>273.063636363636</v>
      </c>
      <c r="Y84" s="41">
        <v>30.1634922806284</v>
      </c>
      <c r="Z84" s="46">
        <v>4348</v>
      </c>
      <c r="AA84" s="46">
        <v>1017</v>
      </c>
    </row>
    <row r="85" s="19" customFormat="1" ht="15" customHeight="1" spans="1:27">
      <c r="A85" s="33" t="s">
        <v>216</v>
      </c>
      <c r="B85" s="34">
        <v>44.2349966555184</v>
      </c>
      <c r="C85" s="34">
        <v>26.308381270903</v>
      </c>
      <c r="D85" s="35">
        <v>59.4741341923917</v>
      </c>
      <c r="E85" s="34">
        <v>0.54247491638796</v>
      </c>
      <c r="F85" s="35">
        <v>1.22634781825011</v>
      </c>
      <c r="G85" s="34">
        <v>0.218060200668896</v>
      </c>
      <c r="H85" s="35">
        <v>0.492958555794743</v>
      </c>
      <c r="I85" s="34">
        <v>12.1939799331104</v>
      </c>
      <c r="J85" s="35">
        <v>27.5663634114668</v>
      </c>
      <c r="K85" s="34">
        <v>4.97210033444816</v>
      </c>
      <c r="L85" s="40">
        <v>11.2401960220966</v>
      </c>
      <c r="M85" s="41">
        <v>684.754</v>
      </c>
      <c r="N85" s="42">
        <v>83.983</v>
      </c>
      <c r="O85" s="41">
        <v>12.2646965187498</v>
      </c>
      <c r="P85" s="42">
        <v>13.711</v>
      </c>
      <c r="Q85" s="41">
        <v>2.00232492252692</v>
      </c>
      <c r="R85" s="42">
        <v>33.69</v>
      </c>
      <c r="S85" s="41">
        <v>4.92001507110583</v>
      </c>
      <c r="T85" s="41">
        <v>8.8</v>
      </c>
      <c r="U85" s="41">
        <v>1.28513305508256</v>
      </c>
      <c r="V85" s="41">
        <v>413.7</v>
      </c>
      <c r="W85" s="41">
        <v>60.4158573735969</v>
      </c>
      <c r="X85" s="42">
        <v>130.87</v>
      </c>
      <c r="Y85" s="41">
        <v>19.111973058938</v>
      </c>
      <c r="Z85" s="46">
        <v>1495</v>
      </c>
      <c r="AA85" s="46">
        <v>176</v>
      </c>
    </row>
    <row r="86" s="19" customFormat="1" ht="15" customHeight="1" spans="1:27">
      <c r="A86" s="33" t="s">
        <v>217</v>
      </c>
      <c r="B86" s="34">
        <v>40.9650145348837</v>
      </c>
      <c r="C86" s="34">
        <v>22.6158066860465</v>
      </c>
      <c r="D86" s="35">
        <v>55.2076129908072</v>
      </c>
      <c r="E86" s="34">
        <v>0.275436046511628</v>
      </c>
      <c r="F86" s="35">
        <v>0.672368970544562</v>
      </c>
      <c r="G86" s="34">
        <v>0.799055232558139</v>
      </c>
      <c r="H86" s="35">
        <v>1.95057963882255</v>
      </c>
      <c r="I86" s="34">
        <v>13.6795784883721</v>
      </c>
      <c r="J86" s="35">
        <v>33.3933202360352</v>
      </c>
      <c r="K86" s="34">
        <v>3.59513808139535</v>
      </c>
      <c r="L86" s="40">
        <v>8.7761181637905</v>
      </c>
      <c r="M86" s="41">
        <v>738.475416666667</v>
      </c>
      <c r="N86" s="42">
        <v>45.8383333333333</v>
      </c>
      <c r="O86" s="41">
        <v>6.2071576519417</v>
      </c>
      <c r="P86" s="42">
        <v>6.64541666666667</v>
      </c>
      <c r="Q86" s="41">
        <v>0.89988326174252</v>
      </c>
      <c r="R86" s="42">
        <v>53.7708333333333</v>
      </c>
      <c r="S86" s="41">
        <v>7.28133017291819</v>
      </c>
      <c r="T86" s="41">
        <v>12.3125</v>
      </c>
      <c r="U86" s="41">
        <v>1.66728637434895</v>
      </c>
      <c r="V86" s="41">
        <v>415.041666666667</v>
      </c>
      <c r="W86" s="41">
        <v>56.2025027915057</v>
      </c>
      <c r="X86" s="42">
        <v>204.866666666667</v>
      </c>
      <c r="Y86" s="41">
        <v>27.7418397475429</v>
      </c>
      <c r="Z86" s="46">
        <v>1376</v>
      </c>
      <c r="AA86" s="46">
        <v>137</v>
      </c>
    </row>
    <row r="87" s="19" customFormat="1" ht="15" customHeight="1" spans="1:27">
      <c r="A87" s="33" t="s">
        <v>218</v>
      </c>
      <c r="B87" s="34">
        <v>51.999804526749</v>
      </c>
      <c r="C87" s="34">
        <v>27.491183127572</v>
      </c>
      <c r="D87" s="35">
        <v>52.8678585963345</v>
      </c>
      <c r="E87" s="34">
        <v>1.6391975308642</v>
      </c>
      <c r="F87" s="35">
        <v>3.15231479383925</v>
      </c>
      <c r="G87" s="34">
        <v>0.597993827160494</v>
      </c>
      <c r="H87" s="35">
        <v>1.14999245209255</v>
      </c>
      <c r="I87" s="34">
        <v>15.3265432098765</v>
      </c>
      <c r="J87" s="35">
        <v>29.4742323540707</v>
      </c>
      <c r="K87" s="34">
        <v>6.94488683127572</v>
      </c>
      <c r="L87" s="40">
        <v>13.355601803663</v>
      </c>
      <c r="M87" s="41">
        <v>610.743181818182</v>
      </c>
      <c r="N87" s="42">
        <v>122.159090909091</v>
      </c>
      <c r="O87" s="41">
        <v>20.001711774403</v>
      </c>
      <c r="P87" s="42">
        <v>10.575</v>
      </c>
      <c r="Q87" s="41">
        <v>1.73149702114041</v>
      </c>
      <c r="R87" s="42">
        <v>44.9136363636364</v>
      </c>
      <c r="S87" s="41">
        <v>7.35393168531632</v>
      </c>
      <c r="T87" s="41">
        <v>14.2954545454545</v>
      </c>
      <c r="U87" s="41">
        <v>2.34066543369293</v>
      </c>
      <c r="V87" s="41">
        <v>410.163636363636</v>
      </c>
      <c r="W87" s="41">
        <v>67.1581195786058</v>
      </c>
      <c r="X87" s="42">
        <v>8.63636363636364</v>
      </c>
      <c r="Y87" s="41">
        <v>1.41407450684152</v>
      </c>
      <c r="Z87" s="46">
        <v>1944</v>
      </c>
      <c r="AA87" s="46">
        <v>321</v>
      </c>
    </row>
    <row r="88" s="19" customFormat="1" ht="15" customHeight="1" spans="1:27">
      <c r="A88" s="33" t="s">
        <v>219</v>
      </c>
      <c r="B88" s="34">
        <v>111.032453344517</v>
      </c>
      <c r="C88" s="34">
        <v>90.6313881316838</v>
      </c>
      <c r="D88" s="35">
        <v>81.6260340122977</v>
      </c>
      <c r="E88" s="34">
        <v>0.174397148249109</v>
      </c>
      <c r="F88" s="35">
        <v>0.157068625429703</v>
      </c>
      <c r="G88" s="34">
        <v>0.223946319983225</v>
      </c>
      <c r="H88" s="35">
        <v>0.201694471514877</v>
      </c>
      <c r="I88" s="34">
        <v>12.1922834975886</v>
      </c>
      <c r="J88" s="35">
        <v>10.9808286949743</v>
      </c>
      <c r="K88" s="34">
        <v>7.81043824701195</v>
      </c>
      <c r="L88" s="40">
        <v>7.03437419578343</v>
      </c>
      <c r="M88" s="41">
        <v>495.906666666667</v>
      </c>
      <c r="N88" s="42">
        <v>56.825</v>
      </c>
      <c r="O88" s="41">
        <v>11.4588094533918</v>
      </c>
      <c r="P88" s="42">
        <v>7.69833333333333</v>
      </c>
      <c r="Q88" s="41">
        <v>1.55237544699271</v>
      </c>
      <c r="R88" s="42">
        <v>15.8</v>
      </c>
      <c r="S88" s="41">
        <v>3.18608340279085</v>
      </c>
      <c r="T88" s="41">
        <v>5.91666666666667</v>
      </c>
      <c r="U88" s="41">
        <v>1.19310085231092</v>
      </c>
      <c r="V88" s="41">
        <v>344.166666666667</v>
      </c>
      <c r="W88" s="41">
        <v>69.4015002823112</v>
      </c>
      <c r="X88" s="42">
        <v>65.5</v>
      </c>
      <c r="Y88" s="41">
        <v>13.2081305622026</v>
      </c>
      <c r="Z88" s="46">
        <v>4769</v>
      </c>
      <c r="AA88" s="46">
        <v>758</v>
      </c>
    </row>
    <row r="89" s="19" customFormat="1" ht="15" customHeight="1" spans="1:27">
      <c r="A89" s="33" t="s">
        <v>220</v>
      </c>
      <c r="B89" s="34">
        <v>15.5974350161117</v>
      </c>
      <c r="C89" s="34">
        <v>10.6521911922664</v>
      </c>
      <c r="D89" s="35">
        <v>68.2945059957805</v>
      </c>
      <c r="E89" s="34">
        <v>0.632674543501611</v>
      </c>
      <c r="F89" s="35">
        <v>4.05627298878358</v>
      </c>
      <c r="G89" s="34">
        <v>0.21546723952739</v>
      </c>
      <c r="H89" s="35">
        <v>1.38142739049606</v>
      </c>
      <c r="I89" s="34">
        <v>3.33813104189044</v>
      </c>
      <c r="J89" s="35">
        <v>21.401794836409</v>
      </c>
      <c r="K89" s="34">
        <v>0.758970998925886</v>
      </c>
      <c r="L89" s="40">
        <v>4.86599878853088</v>
      </c>
      <c r="M89" s="41">
        <v>536.531538461539</v>
      </c>
      <c r="N89" s="42">
        <v>132.155</v>
      </c>
      <c r="O89" s="41">
        <v>24.6313572504878</v>
      </c>
      <c r="P89" s="42">
        <v>13.815</v>
      </c>
      <c r="Q89" s="41">
        <v>2.5748719338314</v>
      </c>
      <c r="R89" s="42">
        <v>78.65</v>
      </c>
      <c r="S89" s="41">
        <v>14.6589705100137</v>
      </c>
      <c r="T89" s="41">
        <v>10.5769230769231</v>
      </c>
      <c r="U89" s="41">
        <v>1.97135160166941</v>
      </c>
      <c r="V89" s="41">
        <v>231.653846153846</v>
      </c>
      <c r="W89" s="41">
        <v>43.1761843521995</v>
      </c>
      <c r="X89" s="42">
        <v>69.6807692307692</v>
      </c>
      <c r="Y89" s="41">
        <v>12.9872643517981</v>
      </c>
      <c r="Z89" s="46">
        <v>4655</v>
      </c>
      <c r="AA89" s="46">
        <v>3683</v>
      </c>
    </row>
    <row r="90" s="19" customFormat="1" ht="15" customHeight="1" spans="1:27">
      <c r="A90" s="33" t="s">
        <v>221</v>
      </c>
      <c r="B90" s="34">
        <v>60.5787096774194</v>
      </c>
      <c r="C90" s="34">
        <v>43.5222071307301</v>
      </c>
      <c r="D90" s="35">
        <v>71.8440642966565</v>
      </c>
      <c r="E90" s="34">
        <v>1.309779286927</v>
      </c>
      <c r="F90" s="35">
        <v>2.16211156345447</v>
      </c>
      <c r="G90" s="34">
        <v>0.112988115449915</v>
      </c>
      <c r="H90" s="35">
        <v>0.186514562709531</v>
      </c>
      <c r="I90" s="34">
        <v>9.0365025466893</v>
      </c>
      <c r="J90" s="35">
        <v>14.9169610822161</v>
      </c>
      <c r="K90" s="34">
        <v>6.59723259762309</v>
      </c>
      <c r="L90" s="40">
        <v>10.8903484949634</v>
      </c>
      <c r="M90" s="41">
        <v>645.521515151515</v>
      </c>
      <c r="N90" s="42">
        <v>139.229090909091</v>
      </c>
      <c r="O90" s="41">
        <v>21.5684663703907</v>
      </c>
      <c r="P90" s="42">
        <v>0</v>
      </c>
      <c r="Q90" s="41">
        <v>0</v>
      </c>
      <c r="R90" s="42">
        <v>48.7787878787879</v>
      </c>
      <c r="S90" s="41">
        <v>7.55649296481445</v>
      </c>
      <c r="T90" s="41">
        <v>14.2575757575758</v>
      </c>
      <c r="U90" s="41">
        <v>2.20869102313797</v>
      </c>
      <c r="V90" s="41">
        <v>330.992424242424</v>
      </c>
      <c r="W90" s="41">
        <v>51.2751963293949</v>
      </c>
      <c r="X90" s="42">
        <v>112.263636363636</v>
      </c>
      <c r="Y90" s="41">
        <v>17.391153312262</v>
      </c>
      <c r="Z90" s="46">
        <v>5890</v>
      </c>
      <c r="AA90" s="46">
        <v>1956</v>
      </c>
    </row>
    <row r="91" s="19" customFormat="1" ht="15" customHeight="1" spans="1:27">
      <c r="A91" s="33" t="s">
        <v>222</v>
      </c>
      <c r="B91" s="34">
        <v>29.4439636200314</v>
      </c>
      <c r="C91" s="34">
        <v>18.6531596676398</v>
      </c>
      <c r="D91" s="35">
        <v>63.351388109139</v>
      </c>
      <c r="E91" s="34">
        <v>1.27363575117898</v>
      </c>
      <c r="F91" s="35">
        <v>4.32562601834114</v>
      </c>
      <c r="G91" s="34">
        <v>0.801190208847968</v>
      </c>
      <c r="H91" s="35">
        <v>2.72106778553041</v>
      </c>
      <c r="I91" s="34">
        <v>5.60543453851336</v>
      </c>
      <c r="J91" s="35">
        <v>19.0376357301972</v>
      </c>
      <c r="K91" s="34">
        <v>3.11054345385134</v>
      </c>
      <c r="L91" s="40">
        <v>10.5642823567923</v>
      </c>
      <c r="M91" s="41">
        <v>765.71511627907</v>
      </c>
      <c r="N91" s="42">
        <v>140.391395348837</v>
      </c>
      <c r="O91" s="41">
        <v>18.3346772662734</v>
      </c>
      <c r="P91" s="42">
        <v>8.99581395348837</v>
      </c>
      <c r="Q91" s="41">
        <v>1.17482517482517</v>
      </c>
      <c r="R91" s="42">
        <v>41.9511627906977</v>
      </c>
      <c r="S91" s="41">
        <v>5.47869069041708</v>
      </c>
      <c r="T91" s="41">
        <v>12.1232558139535</v>
      </c>
      <c r="U91" s="41">
        <v>1.58325930312901</v>
      </c>
      <c r="V91" s="41">
        <v>286.883720930233</v>
      </c>
      <c r="W91" s="41">
        <v>37.4661169449443</v>
      </c>
      <c r="X91" s="42">
        <v>275.36976744186</v>
      </c>
      <c r="Y91" s="41">
        <v>35.9624306204111</v>
      </c>
      <c r="Z91" s="46">
        <v>4453</v>
      </c>
      <c r="AA91" s="46">
        <v>2960</v>
      </c>
    </row>
    <row r="92" s="19" customFormat="1" ht="15" customHeight="1" spans="1:27">
      <c r="A92" s="33" t="s">
        <v>223</v>
      </c>
      <c r="B92" s="34">
        <v>31.7032521489971</v>
      </c>
      <c r="C92" s="34">
        <v>20.451712034384</v>
      </c>
      <c r="D92" s="35">
        <v>64.5098235924383</v>
      </c>
      <c r="E92" s="34">
        <v>0.520881088825215</v>
      </c>
      <c r="F92" s="35">
        <v>1.64298945224044</v>
      </c>
      <c r="G92" s="34">
        <v>0.0439469914040115</v>
      </c>
      <c r="H92" s="35">
        <v>0.138619821075364</v>
      </c>
      <c r="I92" s="34">
        <v>8.94985673352435</v>
      </c>
      <c r="J92" s="35">
        <v>28.2300903751525</v>
      </c>
      <c r="K92" s="34">
        <v>1.7368553008596</v>
      </c>
      <c r="L92" s="40">
        <v>5.47847675909344</v>
      </c>
      <c r="M92" s="41">
        <v>876.546</v>
      </c>
      <c r="N92" s="42">
        <v>86.4293333333333</v>
      </c>
      <c r="O92" s="41">
        <v>9.86021650128269</v>
      </c>
      <c r="P92" s="42">
        <v>0.0166666666666667</v>
      </c>
      <c r="Q92" s="41">
        <v>0.00190140239835293</v>
      </c>
      <c r="R92" s="42">
        <v>46.06</v>
      </c>
      <c r="S92" s="41">
        <v>5.25471566808815</v>
      </c>
      <c r="T92" s="41">
        <v>12.15</v>
      </c>
      <c r="U92" s="41">
        <v>1.38612234839929</v>
      </c>
      <c r="V92" s="41">
        <v>347.633333333333</v>
      </c>
      <c r="W92" s="41">
        <v>39.6594512248454</v>
      </c>
      <c r="X92" s="42">
        <v>384.256666666667</v>
      </c>
      <c r="Y92" s="41">
        <v>43.8375928549861</v>
      </c>
      <c r="Z92" s="46">
        <v>2792</v>
      </c>
      <c r="AA92" s="46">
        <v>1270</v>
      </c>
    </row>
    <row r="93" s="19" customFormat="1" ht="15" customHeight="1" spans="1:27">
      <c r="A93" s="33" t="s">
        <v>224</v>
      </c>
      <c r="B93" s="34">
        <v>55.1324453280318</v>
      </c>
      <c r="C93" s="34">
        <v>38.1495825049702</v>
      </c>
      <c r="D93" s="35">
        <v>69.1962460180833</v>
      </c>
      <c r="E93" s="34">
        <v>0.49662027833002</v>
      </c>
      <c r="F93" s="35">
        <v>0.900776802797673</v>
      </c>
      <c r="G93" s="34">
        <v>0.448807157057654</v>
      </c>
      <c r="H93" s="35">
        <v>0.814052695082364</v>
      </c>
      <c r="I93" s="34">
        <v>10.1401590457256</v>
      </c>
      <c r="J93" s="35">
        <v>18.3923622204545</v>
      </c>
      <c r="K93" s="34">
        <v>5.89727634194831</v>
      </c>
      <c r="L93" s="40">
        <v>10.6965622635821</v>
      </c>
      <c r="M93" s="41">
        <v>878.446666666667</v>
      </c>
      <c r="N93" s="42">
        <v>18.25</v>
      </c>
      <c r="O93" s="41">
        <v>2.07753079299066</v>
      </c>
      <c r="P93" s="42">
        <v>6.26333333333333</v>
      </c>
      <c r="Q93" s="41">
        <v>0.713000979000812</v>
      </c>
      <c r="R93" s="42">
        <v>57.7333333333333</v>
      </c>
      <c r="S93" s="41">
        <v>6.57220700175309</v>
      </c>
      <c r="T93" s="41">
        <v>32</v>
      </c>
      <c r="U93" s="41">
        <v>3.6427937192165</v>
      </c>
      <c r="V93" s="41">
        <v>352</v>
      </c>
      <c r="W93" s="41">
        <v>40.0707309113815</v>
      </c>
      <c r="X93" s="42">
        <v>412.2</v>
      </c>
      <c r="Y93" s="41">
        <v>46.9237365956575</v>
      </c>
      <c r="Z93" s="46">
        <v>1006</v>
      </c>
      <c r="AA93" s="46">
        <v>259</v>
      </c>
    </row>
    <row r="94" s="19" customFormat="1" ht="15" customHeight="1" spans="1:27">
      <c r="A94" s="33" t="s">
        <v>225</v>
      </c>
      <c r="B94" s="34">
        <v>29.5770545693623</v>
      </c>
      <c r="C94" s="34">
        <v>18.6611439842209</v>
      </c>
      <c r="D94" s="35">
        <v>63.0933142462105</v>
      </c>
      <c r="E94" s="34">
        <v>0.243984220907298</v>
      </c>
      <c r="F94" s="35">
        <v>0.824910473539958</v>
      </c>
      <c r="G94" s="34">
        <v>0.0670611439842209</v>
      </c>
      <c r="H94" s="35">
        <v>0.226733679065146</v>
      </c>
      <c r="I94" s="34">
        <v>7.1301775147929</v>
      </c>
      <c r="J94" s="35">
        <v>24.1071249947207</v>
      </c>
      <c r="K94" s="34">
        <v>3.47468770545694</v>
      </c>
      <c r="L94" s="40">
        <v>11.7479166064637</v>
      </c>
      <c r="M94" s="41">
        <v>412.457647058824</v>
      </c>
      <c r="N94" s="42">
        <v>44.9429411764706</v>
      </c>
      <c r="O94" s="41">
        <v>10.8963772394456</v>
      </c>
      <c r="P94" s="42">
        <v>0</v>
      </c>
      <c r="Q94" s="41">
        <v>0</v>
      </c>
      <c r="R94" s="42">
        <v>23.75</v>
      </c>
      <c r="S94" s="41">
        <v>5.75816697044117</v>
      </c>
      <c r="T94" s="41">
        <v>2.42647058823529</v>
      </c>
      <c r="U94" s="41">
        <v>0.58829569667046</v>
      </c>
      <c r="V94" s="41">
        <v>229.029411764706</v>
      </c>
      <c r="W94" s="41">
        <v>55.5279829087621</v>
      </c>
      <c r="X94" s="42">
        <v>112.308823529412</v>
      </c>
      <c r="Y94" s="41">
        <v>27.2291771846806</v>
      </c>
      <c r="Z94" s="46">
        <v>1521</v>
      </c>
      <c r="AA94" s="46">
        <v>585</v>
      </c>
    </row>
    <row r="95" s="19" customFormat="1" ht="15" customHeight="1" spans="1:27">
      <c r="A95" s="33" t="s">
        <v>226</v>
      </c>
      <c r="B95" s="34">
        <v>36.6472780082988</v>
      </c>
      <c r="C95" s="34">
        <v>28.0401300138313</v>
      </c>
      <c r="D95" s="35">
        <v>76.51354080781</v>
      </c>
      <c r="E95" s="34">
        <v>0.597233748271093</v>
      </c>
      <c r="F95" s="35">
        <v>1.62968105881111</v>
      </c>
      <c r="G95" s="34">
        <v>0.172337482710927</v>
      </c>
      <c r="H95" s="35">
        <v>0.470259981305845</v>
      </c>
      <c r="I95" s="34">
        <v>6.6597510373444</v>
      </c>
      <c r="J95" s="35">
        <v>18.1725666933198</v>
      </c>
      <c r="K95" s="34">
        <v>1.17782572614108</v>
      </c>
      <c r="L95" s="40">
        <v>3.21395145875326</v>
      </c>
      <c r="M95" s="41">
        <v>714.698</v>
      </c>
      <c r="N95" s="42">
        <v>80.268</v>
      </c>
      <c r="O95" s="41">
        <v>11.2310374451866</v>
      </c>
      <c r="P95" s="42">
        <v>9.99</v>
      </c>
      <c r="Q95" s="41">
        <v>1.39779319376856</v>
      </c>
      <c r="R95" s="42">
        <v>93.56</v>
      </c>
      <c r="S95" s="41">
        <v>13.0908439648635</v>
      </c>
      <c r="T95" s="41">
        <v>32.4</v>
      </c>
      <c r="U95" s="41">
        <v>4.53338333114127</v>
      </c>
      <c r="V95" s="41">
        <v>311</v>
      </c>
      <c r="W95" s="41">
        <v>43.5148832094115</v>
      </c>
      <c r="X95" s="42">
        <v>187.48</v>
      </c>
      <c r="Y95" s="41">
        <v>26.2320588556285</v>
      </c>
      <c r="Z95" s="46">
        <v>3615</v>
      </c>
      <c r="AA95" s="46">
        <v>1877</v>
      </c>
    </row>
    <row r="96" s="19" customFormat="1" ht="15" customHeight="1" spans="1:27">
      <c r="A96" s="33" t="s">
        <v>227</v>
      </c>
      <c r="B96" s="34">
        <v>40.5267403177756</v>
      </c>
      <c r="C96" s="34">
        <v>29.2755561072493</v>
      </c>
      <c r="D96" s="35">
        <v>72.2376284835536</v>
      </c>
      <c r="E96" s="34">
        <v>0.286494538232373</v>
      </c>
      <c r="F96" s="35">
        <v>0.706927169532836</v>
      </c>
      <c r="G96" s="34">
        <v>0.260054617676266</v>
      </c>
      <c r="H96" s="35">
        <v>0.641686490542154</v>
      </c>
      <c r="I96" s="34">
        <v>6.48423535253227</v>
      </c>
      <c r="J96" s="35">
        <v>15.9998936546303</v>
      </c>
      <c r="K96" s="34">
        <v>4.2203997020854</v>
      </c>
      <c r="L96" s="40">
        <v>10.4138642017411</v>
      </c>
      <c r="M96" s="41">
        <v>795.906052631579</v>
      </c>
      <c r="N96" s="42">
        <v>112.725526315789</v>
      </c>
      <c r="O96" s="41">
        <v>14.1631698795448</v>
      </c>
      <c r="P96" s="42">
        <v>11.1305263157895</v>
      </c>
      <c r="Q96" s="41">
        <v>1.39847237987292</v>
      </c>
      <c r="R96" s="42">
        <v>98.6578947368421</v>
      </c>
      <c r="S96" s="41">
        <v>12.3956708722895</v>
      </c>
      <c r="T96" s="41">
        <v>22.6578947368421</v>
      </c>
      <c r="U96" s="41">
        <v>2.84680518032577</v>
      </c>
      <c r="V96" s="41">
        <v>371.657894736842</v>
      </c>
      <c r="W96" s="41">
        <v>46.6962015815805</v>
      </c>
      <c r="X96" s="42">
        <v>179.076315789474</v>
      </c>
      <c r="Y96" s="41">
        <v>22.4996801063865</v>
      </c>
      <c r="Z96" s="46">
        <v>4028</v>
      </c>
      <c r="AA96" s="46">
        <v>2235</v>
      </c>
    </row>
    <row r="97" s="19" customFormat="1" ht="15" customHeight="1" spans="1:27">
      <c r="A97" s="33" t="s">
        <v>228</v>
      </c>
      <c r="B97" s="34">
        <v>53.6343252595156</v>
      </c>
      <c r="C97" s="34">
        <v>39.1482612456747</v>
      </c>
      <c r="D97" s="35">
        <v>72.991057603972</v>
      </c>
      <c r="E97" s="34">
        <v>0.529238754325259</v>
      </c>
      <c r="F97" s="35">
        <v>0.986753821856581</v>
      </c>
      <c r="G97" s="34">
        <v>0.10423875432526</v>
      </c>
      <c r="H97" s="35">
        <v>0.194350826305521</v>
      </c>
      <c r="I97" s="34">
        <v>8.49307958477509</v>
      </c>
      <c r="J97" s="35">
        <v>15.8351569515984</v>
      </c>
      <c r="K97" s="34">
        <v>5.35950692041523</v>
      </c>
      <c r="L97" s="40">
        <v>9.99268079626743</v>
      </c>
      <c r="M97" s="41">
        <v>775.738571428571</v>
      </c>
      <c r="N97" s="42">
        <v>114.822142857143</v>
      </c>
      <c r="O97" s="41">
        <v>14.8016544601734</v>
      </c>
      <c r="P97" s="42">
        <v>8.55928571428571</v>
      </c>
      <c r="Q97" s="41">
        <v>1.10337245426939</v>
      </c>
      <c r="R97" s="42">
        <v>37.8071428571429</v>
      </c>
      <c r="S97" s="41">
        <v>4.87369640361167</v>
      </c>
      <c r="T97" s="41">
        <v>2.42857142857143</v>
      </c>
      <c r="U97" s="41">
        <v>0.313065705125254</v>
      </c>
      <c r="V97" s="41">
        <v>248.142857142857</v>
      </c>
      <c r="W97" s="41">
        <v>31.9879488119157</v>
      </c>
      <c r="X97" s="42">
        <v>363.978571428571</v>
      </c>
      <c r="Y97" s="41">
        <v>46.9202621649046</v>
      </c>
      <c r="Z97" s="46">
        <v>1156</v>
      </c>
      <c r="AA97" s="46">
        <v>393</v>
      </c>
    </row>
    <row r="98" s="19" customFormat="1" ht="15" customHeight="1" spans="1:27">
      <c r="A98" s="33" t="s">
        <v>229</v>
      </c>
      <c r="B98" s="34">
        <v>46.3416871287129</v>
      </c>
      <c r="C98" s="34">
        <v>33.3497485148515</v>
      </c>
      <c r="D98" s="35">
        <v>71.9648993836228</v>
      </c>
      <c r="E98" s="34">
        <v>0.770554455445545</v>
      </c>
      <c r="F98" s="35">
        <v>1.66276737682284</v>
      </c>
      <c r="G98" s="34">
        <v>0.314059405940594</v>
      </c>
      <c r="H98" s="35">
        <v>0.677703867509834</v>
      </c>
      <c r="I98" s="34">
        <v>4.43069306930693</v>
      </c>
      <c r="J98" s="35">
        <v>9.56092309932695</v>
      </c>
      <c r="K98" s="34">
        <v>7.47663168316832</v>
      </c>
      <c r="L98" s="40">
        <v>16.1337062727176</v>
      </c>
      <c r="M98" s="41">
        <v>663.966666666667</v>
      </c>
      <c r="N98" s="42">
        <v>90.475</v>
      </c>
      <c r="O98" s="41">
        <v>13.626437070134</v>
      </c>
      <c r="P98" s="42">
        <v>30.6916666666667</v>
      </c>
      <c r="Q98" s="41">
        <v>4.6224710075807</v>
      </c>
      <c r="R98" s="42">
        <v>73.1666666666667</v>
      </c>
      <c r="S98" s="41">
        <v>11.0196294994729</v>
      </c>
      <c r="T98" s="41">
        <v>0</v>
      </c>
      <c r="U98" s="41">
        <v>0</v>
      </c>
      <c r="V98" s="41">
        <v>379.333333333333</v>
      </c>
      <c r="W98" s="41">
        <v>57.1313820974949</v>
      </c>
      <c r="X98" s="42">
        <v>90.3</v>
      </c>
      <c r="Y98" s="41">
        <v>13.6000803253175</v>
      </c>
      <c r="Z98" s="46">
        <v>5050</v>
      </c>
      <c r="AA98" s="46">
        <v>3403</v>
      </c>
    </row>
    <row r="99" s="19" customFormat="1" ht="15" customHeight="1" spans="1:27">
      <c r="A99" s="33" t="s">
        <v>230</v>
      </c>
      <c r="B99" s="34">
        <v>35.0186609534012</v>
      </c>
      <c r="C99" s="34">
        <v>24.3850508837708</v>
      </c>
      <c r="D99" s="35">
        <v>69.6344469487842</v>
      </c>
      <c r="E99" s="34">
        <v>0.266845206213176</v>
      </c>
      <c r="F99" s="35">
        <v>0.762008594698304</v>
      </c>
      <c r="G99" s="34">
        <v>0.2210230316015</v>
      </c>
      <c r="H99" s="35">
        <v>0.631157861505932</v>
      </c>
      <c r="I99" s="34">
        <v>5.95531601499732</v>
      </c>
      <c r="J99" s="35">
        <v>17.0061214588473</v>
      </c>
      <c r="K99" s="34">
        <v>4.19042581681842</v>
      </c>
      <c r="L99" s="40">
        <v>11.9662651361643</v>
      </c>
      <c r="M99" s="41">
        <v>1698.60606060606</v>
      </c>
      <c r="N99" s="42">
        <v>160.234090909091</v>
      </c>
      <c r="O99" s="41">
        <v>9.4332697042138</v>
      </c>
      <c r="P99" s="42">
        <v>0</v>
      </c>
      <c r="Q99" s="41">
        <v>0</v>
      </c>
      <c r="R99" s="42">
        <v>34.8787878787879</v>
      </c>
      <c r="S99" s="41">
        <v>2.05337710065294</v>
      </c>
      <c r="T99" s="41">
        <v>917.623484848485</v>
      </c>
      <c r="U99" s="41">
        <v>54.0221482855818</v>
      </c>
      <c r="V99" s="41">
        <v>224.060606060606</v>
      </c>
      <c r="W99" s="41">
        <v>13.1908516787384</v>
      </c>
      <c r="X99" s="42">
        <v>361.809090909091</v>
      </c>
      <c r="Y99" s="41">
        <v>21.3003532308131</v>
      </c>
      <c r="Z99" s="46">
        <v>7468</v>
      </c>
      <c r="AA99" s="46">
        <v>4179</v>
      </c>
    </row>
    <row r="100" s="19" customFormat="1" ht="15" customHeight="1" spans="1:27">
      <c r="A100" s="33" t="s">
        <v>231</v>
      </c>
      <c r="B100" s="34">
        <v>7.68907560250908</v>
      </c>
      <c r="C100" s="34">
        <v>5.42892703862661</v>
      </c>
      <c r="D100" s="35">
        <v>70.6057180248697</v>
      </c>
      <c r="E100" s="34">
        <v>0.588709144932321</v>
      </c>
      <c r="F100" s="35">
        <v>7.65643590160844</v>
      </c>
      <c r="G100" s="34">
        <v>0.241663915483658</v>
      </c>
      <c r="H100" s="35">
        <v>3.14295148047184</v>
      </c>
      <c r="I100" s="34">
        <v>5.13733905579399</v>
      </c>
      <c r="J100" s="35">
        <v>66.8134808574075</v>
      </c>
      <c r="K100" s="34">
        <v>-3.7075635523275</v>
      </c>
      <c r="L100" s="40">
        <v>-48.2185862643574</v>
      </c>
      <c r="M100" s="41">
        <v>283.170606060606</v>
      </c>
      <c r="N100" s="42">
        <v>54.3636363636364</v>
      </c>
      <c r="O100" s="41">
        <v>19.1981919027292</v>
      </c>
      <c r="P100" s="42">
        <v>0.303939393939394</v>
      </c>
      <c r="Q100" s="41">
        <v>0.107334372789506</v>
      </c>
      <c r="R100" s="42">
        <v>27.6939393939394</v>
      </c>
      <c r="S100" s="41">
        <v>9.77994848378159</v>
      </c>
      <c r="T100" s="41">
        <v>2.1969696969697</v>
      </c>
      <c r="U100" s="41">
        <v>0.77584666273571</v>
      </c>
      <c r="V100" s="41">
        <v>127.090909090909</v>
      </c>
      <c r="W100" s="41">
        <v>44.8813917726009</v>
      </c>
      <c r="X100" s="42">
        <v>71.5212121212121</v>
      </c>
      <c r="Y100" s="41">
        <v>25.2572868053631</v>
      </c>
      <c r="Z100" s="46">
        <v>3029</v>
      </c>
      <c r="AA100" s="46">
        <v>1840</v>
      </c>
    </row>
    <row r="101" s="19" customFormat="1" ht="15" customHeight="1" spans="1:27">
      <c r="A101" s="33" t="s">
        <v>232</v>
      </c>
      <c r="B101" s="34">
        <v>42.3559117997616</v>
      </c>
      <c r="C101" s="34">
        <v>27.7130333730632</v>
      </c>
      <c r="D101" s="35">
        <v>65.4289618508912</v>
      </c>
      <c r="E101" s="34">
        <v>0.765137067938021</v>
      </c>
      <c r="F101" s="35">
        <v>1.8064469289558</v>
      </c>
      <c r="G101" s="34">
        <v>0.570917759237187</v>
      </c>
      <c r="H101" s="35">
        <v>1.34790572314016</v>
      </c>
      <c r="I101" s="34">
        <v>9.1865315852205</v>
      </c>
      <c r="J101" s="35">
        <v>21.6889005450998</v>
      </c>
      <c r="K101" s="34">
        <v>4.12029201430274</v>
      </c>
      <c r="L101" s="40">
        <v>9.72778495191297</v>
      </c>
      <c r="M101" s="41">
        <v>1462.59846153846</v>
      </c>
      <c r="N101" s="42">
        <v>170.158461538462</v>
      </c>
      <c r="O101" s="41">
        <v>11.633983353126</v>
      </c>
      <c r="P101" s="42">
        <v>15.2092307692308</v>
      </c>
      <c r="Q101" s="41">
        <v>1.03987739418464</v>
      </c>
      <c r="R101" s="42">
        <v>85.1846153846154</v>
      </c>
      <c r="S101" s="41">
        <v>5.82419697713974</v>
      </c>
      <c r="T101" s="41">
        <v>9.61538461538461</v>
      </c>
      <c r="U101" s="41">
        <v>0.657417935833906</v>
      </c>
      <c r="V101" s="41">
        <v>453.5</v>
      </c>
      <c r="W101" s="41">
        <v>31.0064595256703</v>
      </c>
      <c r="X101" s="42">
        <v>728.930769230769</v>
      </c>
      <c r="Y101" s="41">
        <v>49.8380648140454</v>
      </c>
      <c r="Z101" s="46">
        <v>1678</v>
      </c>
      <c r="AA101" s="46">
        <v>687</v>
      </c>
    </row>
    <row r="102" s="19" customFormat="1" ht="15" customHeight="1" spans="1:27">
      <c r="A102" s="33" t="s">
        <v>233</v>
      </c>
      <c r="B102" s="34">
        <v>25.9381775579276</v>
      </c>
      <c r="C102" s="34">
        <v>18.3274850299401</v>
      </c>
      <c r="D102" s="35">
        <v>70.6583374603301</v>
      </c>
      <c r="E102" s="34">
        <v>0.198594116115595</v>
      </c>
      <c r="F102" s="35">
        <v>0.76564406143059</v>
      </c>
      <c r="G102" s="34">
        <v>0.0984118719083572</v>
      </c>
      <c r="H102" s="35">
        <v>0.379409353986318</v>
      </c>
      <c r="I102" s="34">
        <v>3.83585003905233</v>
      </c>
      <c r="J102" s="35">
        <v>14.7884331136439</v>
      </c>
      <c r="K102" s="34">
        <v>3.47783650091122</v>
      </c>
      <c r="L102" s="40">
        <v>13.408176010609</v>
      </c>
      <c r="M102" s="41">
        <v>579.085</v>
      </c>
      <c r="N102" s="42">
        <v>122.139166666667</v>
      </c>
      <c r="O102" s="41">
        <v>21.0917510670569</v>
      </c>
      <c r="P102" s="42">
        <v>18.4791666666667</v>
      </c>
      <c r="Q102" s="41">
        <v>3.19109744971233</v>
      </c>
      <c r="R102" s="42">
        <v>50.7333333333333</v>
      </c>
      <c r="S102" s="41">
        <v>8.76094758685397</v>
      </c>
      <c r="T102" s="41">
        <v>19.2916666666667</v>
      </c>
      <c r="U102" s="41">
        <v>3.33140500387105</v>
      </c>
      <c r="V102" s="41">
        <v>289.083333333333</v>
      </c>
      <c r="W102" s="41">
        <v>49.9207082437524</v>
      </c>
      <c r="X102" s="42">
        <v>79.3583333333333</v>
      </c>
      <c r="Y102" s="41">
        <v>13.7040906487533</v>
      </c>
      <c r="Z102" s="46">
        <v>3841</v>
      </c>
      <c r="AA102" s="46">
        <v>2757</v>
      </c>
    </row>
    <row r="103" s="19" customFormat="1" ht="15" customHeight="1" spans="1:27">
      <c r="A103" s="33" t="s">
        <v>234</v>
      </c>
      <c r="B103" s="34">
        <v>39.0442023968043</v>
      </c>
      <c r="C103" s="34">
        <v>29.5224447403462</v>
      </c>
      <c r="D103" s="35">
        <v>75.6128770164417</v>
      </c>
      <c r="E103" s="34">
        <v>0.275019973368842</v>
      </c>
      <c r="F103" s="35">
        <v>0.704381077051664</v>
      </c>
      <c r="G103" s="34">
        <v>0.00266311584553928</v>
      </c>
      <c r="H103" s="35">
        <v>0.00682077154112195</v>
      </c>
      <c r="I103" s="34">
        <v>4.36218375499334</v>
      </c>
      <c r="J103" s="35">
        <v>11.1724237843578</v>
      </c>
      <c r="K103" s="34">
        <v>4.88189081225033</v>
      </c>
      <c r="L103" s="40">
        <v>12.5034973506077</v>
      </c>
      <c r="M103" s="41">
        <v>0</v>
      </c>
      <c r="N103" s="42">
        <v>0</v>
      </c>
      <c r="O103" s="41">
        <v>0</v>
      </c>
      <c r="P103" s="42">
        <v>0</v>
      </c>
      <c r="Q103" s="41">
        <v>0</v>
      </c>
      <c r="R103" s="42">
        <v>0</v>
      </c>
      <c r="S103" s="41">
        <v>0</v>
      </c>
      <c r="T103" s="41">
        <v>0</v>
      </c>
      <c r="U103" s="41">
        <v>0</v>
      </c>
      <c r="V103" s="41">
        <v>0</v>
      </c>
      <c r="W103" s="41">
        <v>0</v>
      </c>
      <c r="X103" s="42">
        <v>0</v>
      </c>
      <c r="Y103" s="41">
        <v>0</v>
      </c>
      <c r="Z103" s="46">
        <v>3755</v>
      </c>
      <c r="AA103" s="46">
        <v>2546</v>
      </c>
    </row>
    <row r="104" s="19" customFormat="1" ht="15" customHeight="1" spans="1:27">
      <c r="A104" s="33" t="s">
        <v>235</v>
      </c>
      <c r="B104" s="34">
        <v>108.582269286754</v>
      </c>
      <c r="C104" s="34">
        <v>95.4439272197962</v>
      </c>
      <c r="D104" s="35">
        <v>87.9001036234923</v>
      </c>
      <c r="E104" s="34">
        <v>0.595851528384279</v>
      </c>
      <c r="F104" s="35">
        <v>0.548755825696275</v>
      </c>
      <c r="G104" s="34">
        <v>0.292721979621543</v>
      </c>
      <c r="H104" s="35">
        <v>0.269585431898182</v>
      </c>
      <c r="I104" s="34">
        <v>9.36681222707424</v>
      </c>
      <c r="J104" s="35">
        <v>8.62646570991945</v>
      </c>
      <c r="K104" s="34">
        <v>2.88295633187773</v>
      </c>
      <c r="L104" s="40">
        <v>2.6550894089938</v>
      </c>
      <c r="M104" s="41">
        <v>0</v>
      </c>
      <c r="N104" s="42">
        <v>0</v>
      </c>
      <c r="O104" s="41">
        <v>0</v>
      </c>
      <c r="P104" s="42">
        <v>0</v>
      </c>
      <c r="Q104" s="41">
        <v>0</v>
      </c>
      <c r="R104" s="42">
        <v>0</v>
      </c>
      <c r="S104" s="41">
        <v>0</v>
      </c>
      <c r="T104" s="41">
        <v>0</v>
      </c>
      <c r="U104" s="41">
        <v>0</v>
      </c>
      <c r="V104" s="41">
        <v>0</v>
      </c>
      <c r="W104" s="41">
        <v>0</v>
      </c>
      <c r="X104" s="42">
        <v>0</v>
      </c>
      <c r="Y104" s="41">
        <v>0</v>
      </c>
      <c r="Z104" s="46">
        <v>6870</v>
      </c>
      <c r="AA104" s="46">
        <v>1275</v>
      </c>
    </row>
    <row r="105" s="19" customFormat="1" ht="15" customHeight="1" spans="1:27">
      <c r="A105" s="33" t="s">
        <v>236</v>
      </c>
      <c r="B105" s="34">
        <v>47.3296579247434</v>
      </c>
      <c r="C105" s="34">
        <v>30.2446237172178</v>
      </c>
      <c r="D105" s="35">
        <v>63.9020543214326</v>
      </c>
      <c r="E105" s="34">
        <v>1.1400228050171</v>
      </c>
      <c r="F105" s="35">
        <v>2.40868591704127</v>
      </c>
      <c r="G105" s="34">
        <v>0.479760547320411</v>
      </c>
      <c r="H105" s="35">
        <v>1.01365733106133</v>
      </c>
      <c r="I105" s="34">
        <v>11.9848916761688</v>
      </c>
      <c r="J105" s="35">
        <v>25.3221599345285</v>
      </c>
      <c r="K105" s="34">
        <v>3.48035917901938</v>
      </c>
      <c r="L105" s="40">
        <v>7.35344249593634</v>
      </c>
      <c r="M105" s="41">
        <v>783.606</v>
      </c>
      <c r="N105" s="42">
        <v>114.438</v>
      </c>
      <c r="O105" s="41">
        <v>14.6040229401</v>
      </c>
      <c r="P105" s="42">
        <v>7.088</v>
      </c>
      <c r="Q105" s="41">
        <v>0.904536208247512</v>
      </c>
      <c r="R105" s="42">
        <v>83.86</v>
      </c>
      <c r="S105" s="41">
        <v>10.7018067753437</v>
      </c>
      <c r="T105" s="41">
        <v>42.96</v>
      </c>
      <c r="U105" s="41">
        <v>5.48234699581167</v>
      </c>
      <c r="V105" s="41">
        <v>454.8</v>
      </c>
      <c r="W105" s="41">
        <v>58.0393718271682</v>
      </c>
      <c r="X105" s="42">
        <v>80.46</v>
      </c>
      <c r="Y105" s="41">
        <v>10.2679152533288</v>
      </c>
      <c r="Z105" s="46">
        <v>1754</v>
      </c>
      <c r="AA105" s="46">
        <v>199</v>
      </c>
    </row>
    <row r="106" s="19" customFormat="1" ht="15" customHeight="1" spans="1:27">
      <c r="A106" s="33" t="s">
        <v>237</v>
      </c>
      <c r="B106" s="34">
        <v>123.269513421578</v>
      </c>
      <c r="C106" s="34">
        <v>99.7926850550913</v>
      </c>
      <c r="D106" s="35">
        <v>80.9548786923522</v>
      </c>
      <c r="E106" s="34">
        <v>1.15335354581084</v>
      </c>
      <c r="F106" s="35">
        <v>0.935635676492375</v>
      </c>
      <c r="G106" s="34">
        <v>1.10275234785181</v>
      </c>
      <c r="H106" s="35">
        <v>0.894586436859232</v>
      </c>
      <c r="I106" s="34">
        <v>14.0174517488723</v>
      </c>
      <c r="J106" s="35">
        <v>11.3713856409354</v>
      </c>
      <c r="K106" s="34">
        <v>7.20327072395179</v>
      </c>
      <c r="L106" s="40">
        <v>5.84351355336077</v>
      </c>
      <c r="M106" s="41">
        <v>1203.02774214891</v>
      </c>
      <c r="N106" s="42">
        <v>367.77212888144</v>
      </c>
      <c r="O106" s="41">
        <v>30.5705443022043</v>
      </c>
      <c r="P106" s="42">
        <v>11.2176725476358</v>
      </c>
      <c r="Q106" s="41">
        <v>0.932453355364715</v>
      </c>
      <c r="R106" s="42">
        <v>76.6398420959774</v>
      </c>
      <c r="S106" s="41">
        <v>6.37057978056929</v>
      </c>
      <c r="T106" s="41">
        <v>150.383067748765</v>
      </c>
      <c r="U106" s="41">
        <v>12.5003823669223</v>
      </c>
      <c r="V106" s="41">
        <v>496.884491002117</v>
      </c>
      <c r="W106" s="41">
        <v>41.3028289866831</v>
      </c>
      <c r="X106" s="42">
        <v>100.130539872971</v>
      </c>
      <c r="Y106" s="41">
        <v>8.32321120825635</v>
      </c>
      <c r="Z106" s="46">
        <v>13523</v>
      </c>
      <c r="AA106" s="46">
        <v>573</v>
      </c>
    </row>
    <row r="107" s="19" customFormat="1" ht="15" customHeight="1" spans="1:27">
      <c r="A107" s="33" t="s">
        <v>238</v>
      </c>
      <c r="B107" s="34">
        <v>42.0569023569024</v>
      </c>
      <c r="C107" s="34">
        <v>25.7028198653199</v>
      </c>
      <c r="D107" s="35">
        <v>61.1143912768495</v>
      </c>
      <c r="E107" s="34">
        <v>0.669234006734007</v>
      </c>
      <c r="F107" s="35">
        <v>1.59125843614151</v>
      </c>
      <c r="G107" s="34">
        <v>1.03505892255892</v>
      </c>
      <c r="H107" s="35">
        <v>2.46109167473921</v>
      </c>
      <c r="I107" s="34">
        <v>8.41329966329966</v>
      </c>
      <c r="J107" s="35">
        <v>20.0045633220985</v>
      </c>
      <c r="K107" s="34">
        <v>6.2364898989899</v>
      </c>
      <c r="L107" s="40">
        <v>14.8286952901712</v>
      </c>
      <c r="M107" s="41">
        <v>860.479009009009</v>
      </c>
      <c r="N107" s="42">
        <v>113.532054054054</v>
      </c>
      <c r="O107" s="41">
        <v>13.1940527154528</v>
      </c>
      <c r="P107" s="42">
        <v>9.49884684684685</v>
      </c>
      <c r="Q107" s="41">
        <v>1.10390221578867</v>
      </c>
      <c r="R107" s="42">
        <v>49.0972972972973</v>
      </c>
      <c r="S107" s="41">
        <v>5.70580999457981</v>
      </c>
      <c r="T107" s="41">
        <v>34.9881081081081</v>
      </c>
      <c r="U107" s="41">
        <v>4.0661198869224</v>
      </c>
      <c r="V107" s="41">
        <v>546.605405405405</v>
      </c>
      <c r="W107" s="41">
        <v>63.5233863560386</v>
      </c>
      <c r="X107" s="42">
        <v>106.757297297297</v>
      </c>
      <c r="Y107" s="41">
        <v>12.4067288312177</v>
      </c>
      <c r="Z107" s="46">
        <v>2376</v>
      </c>
      <c r="AA107" s="46">
        <v>968</v>
      </c>
    </row>
    <row r="108" s="19" customFormat="1" ht="15" customHeight="1" spans="1:27">
      <c r="A108" s="33" t="s">
        <v>239</v>
      </c>
      <c r="B108" s="34">
        <v>56.9329627118644</v>
      </c>
      <c r="C108" s="34">
        <v>38.3549220338983</v>
      </c>
      <c r="D108" s="35">
        <v>67.3685685883082</v>
      </c>
      <c r="E108" s="34">
        <v>1.27835028248588</v>
      </c>
      <c r="F108" s="35">
        <v>2.24536054614891</v>
      </c>
      <c r="G108" s="34">
        <v>0.546395480225989</v>
      </c>
      <c r="H108" s="35">
        <v>0.959717278356434</v>
      </c>
      <c r="I108" s="34">
        <v>10.1209039548023</v>
      </c>
      <c r="J108" s="35">
        <v>17.7768791096008</v>
      </c>
      <c r="K108" s="34">
        <v>6.63239096045198</v>
      </c>
      <c r="L108" s="40">
        <v>11.6494744775856</v>
      </c>
      <c r="M108" s="41">
        <v>857.558564150943</v>
      </c>
      <c r="N108" s="42">
        <v>171.369549056604</v>
      </c>
      <c r="O108" s="41">
        <v>19.9834222664751</v>
      </c>
      <c r="P108" s="42">
        <v>9.92256226415094</v>
      </c>
      <c r="Q108" s="41">
        <v>1.1570710944943</v>
      </c>
      <c r="R108" s="42">
        <v>75.7941509433962</v>
      </c>
      <c r="S108" s="41">
        <v>8.83836441169927</v>
      </c>
      <c r="T108" s="41">
        <v>26.2504528301887</v>
      </c>
      <c r="U108" s="41">
        <v>3.06106823808341</v>
      </c>
      <c r="V108" s="41">
        <v>434.53358490566</v>
      </c>
      <c r="W108" s="41">
        <v>50.6710098960863</v>
      </c>
      <c r="X108" s="42">
        <v>139.688264150943</v>
      </c>
      <c r="Y108" s="41">
        <v>16.2890640931616</v>
      </c>
      <c r="Z108" s="46">
        <v>4425</v>
      </c>
      <c r="AA108" s="46">
        <v>862</v>
      </c>
    </row>
    <row r="109" s="19" customFormat="1" ht="15" customHeight="1" spans="1:27">
      <c r="A109" s="33" t="s">
        <v>240</v>
      </c>
      <c r="B109" s="34">
        <v>72.899922420481</v>
      </c>
      <c r="C109" s="34">
        <v>36.4620209464701</v>
      </c>
      <c r="D109" s="35">
        <v>50.0165428656564</v>
      </c>
      <c r="E109" s="34">
        <v>1.85135764158262</v>
      </c>
      <c r="F109" s="35">
        <v>2.53958794483228</v>
      </c>
      <c r="G109" s="34">
        <v>1.79623739332816</v>
      </c>
      <c r="H109" s="35">
        <v>2.46397709858675</v>
      </c>
      <c r="I109" s="34">
        <v>15.3588052754073</v>
      </c>
      <c r="J109" s="35">
        <v>21.068342414439</v>
      </c>
      <c r="K109" s="34">
        <v>17.4315011636928</v>
      </c>
      <c r="L109" s="40">
        <v>23.9115496764856</v>
      </c>
      <c r="M109" s="41">
        <v>1022.40683760684</v>
      </c>
      <c r="N109" s="42">
        <v>100.174358974359</v>
      </c>
      <c r="O109" s="41">
        <v>9.79789603215473</v>
      </c>
      <c r="P109" s="42">
        <v>8.21538461538461</v>
      </c>
      <c r="Q109" s="41">
        <v>0.803533809947367</v>
      </c>
      <c r="R109" s="42">
        <v>84.7521367521368</v>
      </c>
      <c r="S109" s="41">
        <v>8.28947280424271</v>
      </c>
      <c r="T109" s="41">
        <v>174.71452991453</v>
      </c>
      <c r="U109" s="41">
        <v>17.0885525691012</v>
      </c>
      <c r="V109" s="41">
        <v>551.008547008547</v>
      </c>
      <c r="W109" s="41">
        <v>53.8932767995078</v>
      </c>
      <c r="X109" s="42">
        <v>103.54188034188</v>
      </c>
      <c r="Y109" s="41">
        <v>10.1272679850462</v>
      </c>
      <c r="Z109" s="46">
        <v>2578</v>
      </c>
      <c r="AA109" s="46">
        <v>521</v>
      </c>
    </row>
    <row r="110" s="19" customFormat="1" ht="15" customHeight="1" spans="1:27">
      <c r="A110" s="33" t="s">
        <v>241</v>
      </c>
      <c r="B110" s="34">
        <v>41.9981508940253</v>
      </c>
      <c r="C110" s="34">
        <v>24.4622110771915</v>
      </c>
      <c r="D110" s="35">
        <v>58.2459240620317</v>
      </c>
      <c r="E110" s="34">
        <v>0.702834714348016</v>
      </c>
      <c r="F110" s="35">
        <v>1.67348966415567</v>
      </c>
      <c r="G110" s="34">
        <v>0.416441343218491</v>
      </c>
      <c r="H110" s="35">
        <v>0.991570662883004</v>
      </c>
      <c r="I110" s="34">
        <v>12.9526384648932</v>
      </c>
      <c r="J110" s="35">
        <v>30.8409732075509</v>
      </c>
      <c r="K110" s="34">
        <v>3.46402529437418</v>
      </c>
      <c r="L110" s="40">
        <v>8.24804240337871</v>
      </c>
      <c r="M110" s="41">
        <v>862.370794701987</v>
      </c>
      <c r="N110" s="42">
        <v>149.119006622517</v>
      </c>
      <c r="O110" s="41">
        <v>17.2917505484457</v>
      </c>
      <c r="P110" s="42">
        <v>8.71337748344371</v>
      </c>
      <c r="Q110" s="41">
        <v>1.01039802564914</v>
      </c>
      <c r="R110" s="42">
        <v>63.8158940397351</v>
      </c>
      <c r="S110" s="41">
        <v>7.40005278840504</v>
      </c>
      <c r="T110" s="41">
        <v>14.0602649006623</v>
      </c>
      <c r="U110" s="41">
        <v>1.63041988284414</v>
      </c>
      <c r="V110" s="41">
        <v>531.350993377483</v>
      </c>
      <c r="W110" s="41">
        <v>61.6151424238694</v>
      </c>
      <c r="X110" s="42">
        <v>95.3112582781457</v>
      </c>
      <c r="Y110" s="41">
        <v>11.0522363307866</v>
      </c>
      <c r="Z110" s="46">
        <v>2293</v>
      </c>
      <c r="AA110" s="46">
        <v>2</v>
      </c>
    </row>
    <row r="111" s="19" customFormat="1" ht="15" customHeight="1" spans="1:27">
      <c r="A111" s="33" t="s">
        <v>242</v>
      </c>
      <c r="B111" s="11">
        <v>46.9491636798088</v>
      </c>
      <c r="C111" s="11">
        <v>30.6977956989247</v>
      </c>
      <c r="D111" s="27">
        <v>65.3851811041455</v>
      </c>
      <c r="E111" s="11">
        <v>0.281600955794504</v>
      </c>
      <c r="F111" s="27">
        <v>0.599799727456297</v>
      </c>
      <c r="G111" s="11">
        <v>0.764038231780167</v>
      </c>
      <c r="H111" s="27">
        <v>1.6273734650331</v>
      </c>
      <c r="I111" s="11">
        <v>9.15770609318996</v>
      </c>
      <c r="J111" s="27">
        <v>19.5055787482075</v>
      </c>
      <c r="K111" s="11">
        <v>6.04802270011947</v>
      </c>
      <c r="L111" s="37">
        <v>12.8820669551575</v>
      </c>
      <c r="M111" s="38">
        <v>863.851153846154</v>
      </c>
      <c r="N111" s="39">
        <v>89.2493269230769</v>
      </c>
      <c r="O111" s="38">
        <v>10.3315630853428</v>
      </c>
      <c r="P111" s="39">
        <v>6.21721153846154</v>
      </c>
      <c r="Q111" s="38">
        <v>0.719708657073668</v>
      </c>
      <c r="R111" s="39">
        <v>83.7442307692308</v>
      </c>
      <c r="S111" s="38">
        <v>9.69428939191358</v>
      </c>
      <c r="T111" s="38">
        <v>114.1875</v>
      </c>
      <c r="U111" s="38">
        <v>13.2184230456369</v>
      </c>
      <c r="V111" s="38">
        <v>416.432692307692</v>
      </c>
      <c r="W111" s="38">
        <v>48.2065330877426</v>
      </c>
      <c r="X111" s="39">
        <v>154.020192307692</v>
      </c>
      <c r="Y111" s="38">
        <v>17.8294827322905</v>
      </c>
      <c r="Z111" s="46">
        <v>1674</v>
      </c>
      <c r="AA111" s="46">
        <v>518</v>
      </c>
    </row>
    <row r="112" s="19" customFormat="1" ht="15" customHeight="1" spans="1:27">
      <c r="A112" s="33" t="s">
        <v>243</v>
      </c>
      <c r="B112" s="34">
        <v>40.2085708022797</v>
      </c>
      <c r="C112" s="34">
        <v>23.7134458570802</v>
      </c>
      <c r="D112" s="35">
        <v>58.9760973442402</v>
      </c>
      <c r="E112" s="34">
        <v>0.502367382726874</v>
      </c>
      <c r="F112" s="35">
        <v>1.24940372836727</v>
      </c>
      <c r="G112" s="34">
        <v>0.660762823323104</v>
      </c>
      <c r="H112" s="35">
        <v>1.6433382488831</v>
      </c>
      <c r="I112" s="34">
        <v>6.49188952213941</v>
      </c>
      <c r="J112" s="35">
        <v>16.1455366172113</v>
      </c>
      <c r="K112" s="34">
        <v>8.84010521701008</v>
      </c>
      <c r="L112" s="40">
        <v>21.9856240612981</v>
      </c>
      <c r="M112" s="41">
        <v>857.326161290323</v>
      </c>
      <c r="N112" s="42">
        <v>154.829612903226</v>
      </c>
      <c r="O112" s="41">
        <v>18.0595927074241</v>
      </c>
      <c r="P112" s="42">
        <v>6.95235483870968</v>
      </c>
      <c r="Q112" s="41">
        <v>0.810934642219013</v>
      </c>
      <c r="R112" s="42">
        <v>58.6548387096774</v>
      </c>
      <c r="S112" s="41">
        <v>6.84160140656372</v>
      </c>
      <c r="T112" s="41">
        <v>62.1996774193548</v>
      </c>
      <c r="U112" s="41">
        <v>7.25507749882973</v>
      </c>
      <c r="V112" s="41">
        <v>493.829032258065</v>
      </c>
      <c r="W112" s="41">
        <v>57.6010688294902</v>
      </c>
      <c r="X112" s="42">
        <v>80.8606451612903</v>
      </c>
      <c r="Y112" s="41">
        <v>9.43172491547332</v>
      </c>
      <c r="Z112" s="46">
        <v>2281</v>
      </c>
      <c r="AA112" s="46">
        <v>1207</v>
      </c>
    </row>
    <row r="113" s="19" customFormat="1" ht="15" customHeight="1" spans="1:27">
      <c r="A113" s="33" t="s">
        <v>244</v>
      </c>
      <c r="B113" s="34">
        <v>66.2338008298755</v>
      </c>
      <c r="C113" s="34">
        <v>46.9274578146611</v>
      </c>
      <c r="D113" s="35">
        <v>70.8512228298606</v>
      </c>
      <c r="E113" s="34">
        <v>0.985283540802213</v>
      </c>
      <c r="F113" s="35">
        <v>1.48758417674528</v>
      </c>
      <c r="G113" s="34">
        <v>0.367330567081604</v>
      </c>
      <c r="H113" s="35">
        <v>0.554596841007372</v>
      </c>
      <c r="I113" s="34">
        <v>7.25532503457815</v>
      </c>
      <c r="J113" s="35">
        <v>10.9541124677622</v>
      </c>
      <c r="K113" s="34">
        <v>10.6984038727524</v>
      </c>
      <c r="L113" s="40">
        <v>16.1524836846246</v>
      </c>
      <c r="M113" s="41">
        <v>1706.55792626728</v>
      </c>
      <c r="N113" s="42">
        <v>177.359953917051</v>
      </c>
      <c r="O113" s="41">
        <v>10.3928469808808</v>
      </c>
      <c r="P113" s="42">
        <v>0.789769585253456</v>
      </c>
      <c r="Q113" s="41">
        <v>0.0462785102748257</v>
      </c>
      <c r="R113" s="42">
        <v>137.548387096774</v>
      </c>
      <c r="S113" s="41">
        <v>8.05998934929979</v>
      </c>
      <c r="T113" s="41">
        <v>72.1751152073733</v>
      </c>
      <c r="U113" s="41">
        <v>4.22928012559412</v>
      </c>
      <c r="V113" s="41">
        <v>923.350230414747</v>
      </c>
      <c r="W113" s="41">
        <v>54.1059999313572</v>
      </c>
      <c r="X113" s="42">
        <v>395.334470046083</v>
      </c>
      <c r="Y113" s="41">
        <v>23.1656051025933</v>
      </c>
      <c r="Z113" s="46">
        <v>3615</v>
      </c>
      <c r="AA113" s="46">
        <v>1787</v>
      </c>
    </row>
    <row r="114" s="19" customFormat="1" ht="15" customHeight="1" spans="1:27">
      <c r="A114" s="33" t="s">
        <v>245</v>
      </c>
      <c r="B114" s="34">
        <v>61.4574006720696</v>
      </c>
      <c r="C114" s="34">
        <v>43.8238644000791</v>
      </c>
      <c r="D114" s="35">
        <v>71.3077089509834</v>
      </c>
      <c r="E114" s="34">
        <v>0.481043684522633</v>
      </c>
      <c r="F114" s="35">
        <v>0.782727025975981</v>
      </c>
      <c r="G114" s="34">
        <v>0.372504447519273</v>
      </c>
      <c r="H114" s="35">
        <v>0.606118129705677</v>
      </c>
      <c r="I114" s="34">
        <v>4.7934374382289</v>
      </c>
      <c r="J114" s="35">
        <v>7.79960978793456</v>
      </c>
      <c r="K114" s="34">
        <v>11.9865507017197</v>
      </c>
      <c r="L114" s="40">
        <v>19.5038361054004</v>
      </c>
      <c r="M114" s="41">
        <v>763.265555555555</v>
      </c>
      <c r="N114" s="42">
        <v>215.355555555556</v>
      </c>
      <c r="O114" s="41">
        <v>28.2150234591427</v>
      </c>
      <c r="P114" s="42">
        <v>7.07666666666667</v>
      </c>
      <c r="Q114" s="41">
        <v>0.927156559752758</v>
      </c>
      <c r="R114" s="42">
        <v>0</v>
      </c>
      <c r="S114" s="41">
        <v>0</v>
      </c>
      <c r="T114" s="41">
        <v>12.2222222222222</v>
      </c>
      <c r="U114" s="41">
        <v>1.60130666623965</v>
      </c>
      <c r="V114" s="41">
        <v>451</v>
      </c>
      <c r="W114" s="41">
        <v>59.0882159842432</v>
      </c>
      <c r="X114" s="42">
        <v>77.6111111111111</v>
      </c>
      <c r="Y114" s="41">
        <v>10.1682973306218</v>
      </c>
      <c r="Z114" s="46">
        <v>5059</v>
      </c>
      <c r="AA114" s="46">
        <v>3516</v>
      </c>
    </row>
    <row r="115" s="19" customFormat="1" ht="15" customHeight="1" spans="1:27">
      <c r="A115" s="33" t="s">
        <v>246</v>
      </c>
      <c r="B115" s="34">
        <v>76.0252836879433</v>
      </c>
      <c r="C115" s="34">
        <v>40.3449254096356</v>
      </c>
      <c r="D115" s="35">
        <v>53.0677735781127</v>
      </c>
      <c r="E115" s="34">
        <v>1.26973098557104</v>
      </c>
      <c r="F115" s="35">
        <v>1.67014304186333</v>
      </c>
      <c r="G115" s="34">
        <v>1.31348740523355</v>
      </c>
      <c r="H115" s="35">
        <v>1.72769813082836</v>
      </c>
      <c r="I115" s="34">
        <v>9.47293959403277</v>
      </c>
      <c r="J115" s="35">
        <v>12.4602489257598</v>
      </c>
      <c r="K115" s="34">
        <v>23.6242002934703</v>
      </c>
      <c r="L115" s="40">
        <v>31.0741363234358</v>
      </c>
      <c r="M115" s="41">
        <v>1142.53924754373</v>
      </c>
      <c r="N115" s="42">
        <v>208.202852331123</v>
      </c>
      <c r="O115" s="41">
        <v>18.2228184089715</v>
      </c>
      <c r="P115" s="42">
        <v>5.5381964746918</v>
      </c>
      <c r="Q115" s="41">
        <v>0.484727022428156</v>
      </c>
      <c r="R115" s="42">
        <v>122.010681098064</v>
      </c>
      <c r="S115" s="41">
        <v>10.6789050232074</v>
      </c>
      <c r="T115" s="41">
        <v>162.116617408206</v>
      </c>
      <c r="U115" s="41">
        <v>14.1891508547063</v>
      </c>
      <c r="V115" s="41">
        <v>488.68960513353</v>
      </c>
      <c r="W115" s="41">
        <v>42.7722379064116</v>
      </c>
      <c r="X115" s="42">
        <v>155.981295098118</v>
      </c>
      <c r="Y115" s="41">
        <v>13.6521607842751</v>
      </c>
      <c r="Z115" s="46">
        <v>8178</v>
      </c>
      <c r="AA115" s="46">
        <v>2635</v>
      </c>
    </row>
    <row r="116" s="19" customFormat="1" ht="15" customHeight="1" spans="1:27">
      <c r="A116" s="33" t="s">
        <v>247</v>
      </c>
      <c r="B116" s="34">
        <v>34.3220344358858</v>
      </c>
      <c r="C116" s="34">
        <v>19.2609922972361</v>
      </c>
      <c r="D116" s="35">
        <v>56.118445814207</v>
      </c>
      <c r="E116" s="34">
        <v>0.989941096511101</v>
      </c>
      <c r="F116" s="35">
        <v>2.88427277922679</v>
      </c>
      <c r="G116" s="34">
        <v>0.224422292705029</v>
      </c>
      <c r="H116" s="35">
        <v>0.653872348750929</v>
      </c>
      <c r="I116" s="34">
        <v>6.3001812415043</v>
      </c>
      <c r="J116" s="35">
        <v>18.3560833297139</v>
      </c>
      <c r="K116" s="34">
        <v>7.54649750792932</v>
      </c>
      <c r="L116" s="40">
        <v>21.9873257281013</v>
      </c>
      <c r="M116" s="41">
        <v>703.261178918169</v>
      </c>
      <c r="N116" s="42">
        <v>87.5243134535367</v>
      </c>
      <c r="O116" s="41">
        <v>12.4454919562283</v>
      </c>
      <c r="P116" s="42">
        <v>0.544872861766066</v>
      </c>
      <c r="Q116" s="41">
        <v>0.0774780235422986</v>
      </c>
      <c r="R116" s="42">
        <v>54.4520573277855</v>
      </c>
      <c r="S116" s="41">
        <v>7.74279299925945</v>
      </c>
      <c r="T116" s="41">
        <v>36.6614886731392</v>
      </c>
      <c r="U116" s="41">
        <v>5.2130687392038</v>
      </c>
      <c r="V116" s="41">
        <v>428.969949144706</v>
      </c>
      <c r="W116" s="41">
        <v>60.9972456896588</v>
      </c>
      <c r="X116" s="42">
        <v>95.1084974572353</v>
      </c>
      <c r="Y116" s="41">
        <v>13.5239225921074</v>
      </c>
      <c r="Z116" s="46">
        <v>2207</v>
      </c>
      <c r="AA116" s="46">
        <v>1131</v>
      </c>
    </row>
    <row r="117" s="19" customFormat="1" ht="15" customHeight="1" spans="1:27">
      <c r="A117" s="33" t="s">
        <v>248</v>
      </c>
      <c r="B117" s="34">
        <v>55.606907244786</v>
      </c>
      <c r="C117" s="34">
        <v>32.0663830954994</v>
      </c>
      <c r="D117" s="35">
        <v>57.6661869618836</v>
      </c>
      <c r="E117" s="34">
        <v>0.612760702524698</v>
      </c>
      <c r="F117" s="35">
        <v>1.10195069800821</v>
      </c>
      <c r="G117" s="34">
        <v>2.20282656421515</v>
      </c>
      <c r="H117" s="35">
        <v>3.96142614894609</v>
      </c>
      <c r="I117" s="34">
        <v>12.4360043907794</v>
      </c>
      <c r="J117" s="35">
        <v>22.3641360524424</v>
      </c>
      <c r="K117" s="34">
        <v>8.28893249176729</v>
      </c>
      <c r="L117" s="40">
        <v>14.9063001387197</v>
      </c>
      <c r="M117" s="41">
        <v>686.718888888889</v>
      </c>
      <c r="N117" s="42">
        <v>152.888333333333</v>
      </c>
      <c r="O117" s="41">
        <v>22.2635980758745</v>
      </c>
      <c r="P117" s="42">
        <v>9.80833333333333</v>
      </c>
      <c r="Q117" s="41">
        <v>1.42828943429869</v>
      </c>
      <c r="R117" s="42">
        <v>73.4222222222222</v>
      </c>
      <c r="S117" s="41">
        <v>10.6917435081798</v>
      </c>
      <c r="T117" s="41">
        <v>11.4055555555556</v>
      </c>
      <c r="U117" s="41">
        <v>1.66087692359966</v>
      </c>
      <c r="V117" s="41">
        <v>368.277777777778</v>
      </c>
      <c r="W117" s="41">
        <v>53.6286075330841</v>
      </c>
      <c r="X117" s="42">
        <v>70.9166666666667</v>
      </c>
      <c r="Y117" s="41">
        <v>10.3268845249633</v>
      </c>
      <c r="Z117" s="46">
        <v>3644</v>
      </c>
      <c r="AA117" s="46">
        <v>1180</v>
      </c>
    </row>
    <row r="118" s="19" customFormat="1" ht="15" customHeight="1" spans="1:27">
      <c r="A118" s="33" t="s">
        <v>249</v>
      </c>
      <c r="B118" s="34">
        <v>50.0535048128342</v>
      </c>
      <c r="C118" s="34">
        <v>27.3283914438503</v>
      </c>
      <c r="D118" s="35">
        <v>54.5983573898365</v>
      </c>
      <c r="E118" s="34">
        <v>1.82586096256684</v>
      </c>
      <c r="F118" s="35">
        <v>3.64781840830989</v>
      </c>
      <c r="G118" s="34">
        <v>1.29001069518717</v>
      </c>
      <c r="H118" s="35">
        <v>2.57726347038219</v>
      </c>
      <c r="I118" s="34">
        <v>12.7470267379679</v>
      </c>
      <c r="J118" s="35">
        <v>25.4668015469307</v>
      </c>
      <c r="K118" s="34">
        <v>6.86221497326203</v>
      </c>
      <c r="L118" s="40">
        <v>13.7097591845406</v>
      </c>
      <c r="M118" s="41">
        <v>703.376379310345</v>
      </c>
      <c r="N118" s="42">
        <v>162.865172413793</v>
      </c>
      <c r="O118" s="41">
        <v>23.154768514331</v>
      </c>
      <c r="P118" s="42">
        <v>16.3405172413793</v>
      </c>
      <c r="Q118" s="41">
        <v>2.32315410668198</v>
      </c>
      <c r="R118" s="42">
        <v>69.6965517241379</v>
      </c>
      <c r="S118" s="41">
        <v>9.90885588061329</v>
      </c>
      <c r="T118" s="41">
        <v>24.3948275862069</v>
      </c>
      <c r="U118" s="41">
        <v>3.46824663206999</v>
      </c>
      <c r="V118" s="41">
        <v>314.163793103448</v>
      </c>
      <c r="W118" s="41">
        <v>44.6651042520767</v>
      </c>
      <c r="X118" s="42">
        <v>115.915517241379</v>
      </c>
      <c r="Y118" s="41">
        <v>16.479870614227</v>
      </c>
      <c r="Z118" s="46">
        <v>9350</v>
      </c>
      <c r="AA118" s="46">
        <v>3416</v>
      </c>
    </row>
    <row r="119" s="19" customFormat="1" ht="15" customHeight="1" spans="1:27">
      <c r="A119" s="33" t="s">
        <v>250</v>
      </c>
      <c r="B119" s="34">
        <v>193.34266277043</v>
      </c>
      <c r="C119" s="34">
        <v>177.216024812878</v>
      </c>
      <c r="D119" s="35">
        <v>91.6590380382317</v>
      </c>
      <c r="E119" s="34">
        <v>1.44516559007485</v>
      </c>
      <c r="F119" s="35">
        <v>0.747463373767022</v>
      </c>
      <c r="G119" s="34">
        <v>0.443709627806829</v>
      </c>
      <c r="H119" s="35">
        <v>0.229493905508935</v>
      </c>
      <c r="I119" s="34">
        <v>9.21408797293141</v>
      </c>
      <c r="J119" s="35">
        <v>4.76567760105383</v>
      </c>
      <c r="K119" s="34">
        <v>5.02367476673844</v>
      </c>
      <c r="L119" s="40">
        <v>2.59832708143853</v>
      </c>
      <c r="M119" s="41">
        <v>0</v>
      </c>
      <c r="N119" s="42">
        <v>0</v>
      </c>
      <c r="O119" s="41">
        <v>0</v>
      </c>
      <c r="P119" s="42">
        <v>0</v>
      </c>
      <c r="Q119" s="41">
        <v>0</v>
      </c>
      <c r="R119" s="42">
        <v>0</v>
      </c>
      <c r="S119" s="41">
        <v>0</v>
      </c>
      <c r="T119" s="41">
        <v>0</v>
      </c>
      <c r="U119" s="41">
        <v>0</v>
      </c>
      <c r="V119" s="41">
        <v>0</v>
      </c>
      <c r="W119" s="41">
        <v>0</v>
      </c>
      <c r="X119" s="42">
        <v>0</v>
      </c>
      <c r="Y119" s="41">
        <v>0</v>
      </c>
      <c r="Z119" s="46">
        <v>9753</v>
      </c>
      <c r="AA119" s="46">
        <v>456</v>
      </c>
    </row>
    <row r="120" s="19" customFormat="1" ht="15" customHeight="1" spans="1:27">
      <c r="A120" s="33" t="s">
        <v>251</v>
      </c>
      <c r="B120" s="34">
        <v>61.6616497654003</v>
      </c>
      <c r="C120" s="34">
        <v>35.0936082942334</v>
      </c>
      <c r="D120" s="35">
        <v>56.9131841716067</v>
      </c>
      <c r="E120" s="34">
        <v>3.0945360980778</v>
      </c>
      <c r="F120" s="35">
        <v>5.01857493247643</v>
      </c>
      <c r="G120" s="34">
        <v>1.86319055547147</v>
      </c>
      <c r="H120" s="35">
        <v>3.02163591561403</v>
      </c>
      <c r="I120" s="34">
        <v>12.878371424247</v>
      </c>
      <c r="J120" s="35">
        <v>20.8855446995733</v>
      </c>
      <c r="K120" s="34">
        <v>8.73194339337067</v>
      </c>
      <c r="L120" s="40">
        <v>14.1610602807295</v>
      </c>
      <c r="M120" s="41">
        <v>924.936102941177</v>
      </c>
      <c r="N120" s="42">
        <v>118.063308823529</v>
      </c>
      <c r="O120" s="41">
        <v>12.7644826975727</v>
      </c>
      <c r="P120" s="42">
        <v>12.2551470588235</v>
      </c>
      <c r="Q120" s="41">
        <v>1.32497228942126</v>
      </c>
      <c r="R120" s="42">
        <v>115.566911764706</v>
      </c>
      <c r="S120" s="41">
        <v>12.494583290372</v>
      </c>
      <c r="T120" s="41">
        <v>56.3264705882353</v>
      </c>
      <c r="U120" s="41">
        <v>6.08976884015279</v>
      </c>
      <c r="V120" s="41">
        <v>383.429411764706</v>
      </c>
      <c r="W120" s="41">
        <v>41.4546919020082</v>
      </c>
      <c r="X120" s="42">
        <v>239.294852941176</v>
      </c>
      <c r="Y120" s="41">
        <v>25.8715009804731</v>
      </c>
      <c r="Z120" s="46">
        <v>6607</v>
      </c>
      <c r="AA120" s="46">
        <v>2012</v>
      </c>
    </row>
    <row r="121" s="19" customFormat="1" ht="15" customHeight="1" spans="1:27">
      <c r="A121" s="33" t="s">
        <v>252</v>
      </c>
      <c r="B121" s="34">
        <v>64.6409946832078</v>
      </c>
      <c r="C121" s="34">
        <v>42.4463513513513</v>
      </c>
      <c r="D121" s="35">
        <v>65.664755871057</v>
      </c>
      <c r="E121" s="34">
        <v>1.56809924678777</v>
      </c>
      <c r="F121" s="35">
        <v>2.42585878276271</v>
      </c>
      <c r="G121" s="34">
        <v>1.03267611874169</v>
      </c>
      <c r="H121" s="35">
        <v>1.59755604597767</v>
      </c>
      <c r="I121" s="34">
        <v>14.2007089056269</v>
      </c>
      <c r="J121" s="35">
        <v>21.9685804267426</v>
      </c>
      <c r="K121" s="34">
        <v>5.39315906070004</v>
      </c>
      <c r="L121" s="40">
        <v>8.34324887345996</v>
      </c>
      <c r="M121" s="41">
        <v>569.237471264368</v>
      </c>
      <c r="N121" s="42">
        <v>91.8181609195402</v>
      </c>
      <c r="O121" s="41">
        <v>16.1300275464293</v>
      </c>
      <c r="P121" s="42">
        <v>9.97563218390805</v>
      </c>
      <c r="Q121" s="41">
        <v>1.75245529106694</v>
      </c>
      <c r="R121" s="42">
        <v>81.4919540229885</v>
      </c>
      <c r="S121" s="41">
        <v>14.3159855309563</v>
      </c>
      <c r="T121" s="41">
        <v>27.0712643678161</v>
      </c>
      <c r="U121" s="41">
        <v>4.7557066662682</v>
      </c>
      <c r="V121" s="41">
        <v>276.137931034483</v>
      </c>
      <c r="W121" s="41">
        <v>48.5101464633268</v>
      </c>
      <c r="X121" s="42">
        <v>82.7425287356322</v>
      </c>
      <c r="Y121" s="41">
        <v>14.5356785019524</v>
      </c>
      <c r="Z121" s="46">
        <v>4514</v>
      </c>
      <c r="AA121" s="46">
        <v>1678</v>
      </c>
    </row>
    <row r="122" s="19" customFormat="1" ht="15" customHeight="1" spans="1:27">
      <c r="A122" s="33" t="s">
        <v>253</v>
      </c>
      <c r="B122" s="34">
        <v>48.4193423252703</v>
      </c>
      <c r="C122" s="34">
        <v>27.0852268420466</v>
      </c>
      <c r="D122" s="35">
        <v>55.9388573683924</v>
      </c>
      <c r="E122" s="34">
        <v>1.75998216475309</v>
      </c>
      <c r="F122" s="35">
        <v>3.63487416439886</v>
      </c>
      <c r="G122" s="34">
        <v>1.2887080593022</v>
      </c>
      <c r="H122" s="35">
        <v>2.66155630666138</v>
      </c>
      <c r="I122" s="34">
        <v>13.8564485564597</v>
      </c>
      <c r="J122" s="35">
        <v>28.6175893579371</v>
      </c>
      <c r="K122" s="34">
        <v>4.42897670270873</v>
      </c>
      <c r="L122" s="40">
        <v>9.14712280261027</v>
      </c>
      <c r="M122" s="41">
        <v>937.423714285714</v>
      </c>
      <c r="N122" s="42">
        <v>139.079142857143</v>
      </c>
      <c r="O122" s="41">
        <v>14.8363158236419</v>
      </c>
      <c r="P122" s="42">
        <v>29.8131428571429</v>
      </c>
      <c r="Q122" s="41">
        <v>3.18032735920912</v>
      </c>
      <c r="R122" s="42">
        <v>144.082857142857</v>
      </c>
      <c r="S122" s="41">
        <v>15.3700887813195</v>
      </c>
      <c r="T122" s="41">
        <v>27.4657142857143</v>
      </c>
      <c r="U122" s="41">
        <v>2.92991460181293</v>
      </c>
      <c r="V122" s="41">
        <v>491.742857142857</v>
      </c>
      <c r="W122" s="41">
        <v>52.4568399165738</v>
      </c>
      <c r="X122" s="42">
        <v>105.24</v>
      </c>
      <c r="Y122" s="41">
        <v>11.2265135174428</v>
      </c>
      <c r="Z122" s="46">
        <v>8971</v>
      </c>
      <c r="AA122" s="46">
        <v>3845</v>
      </c>
    </row>
    <row r="123" s="19" customFormat="1" ht="15" customHeight="1" spans="1:27">
      <c r="A123" s="33" t="s">
        <v>254</v>
      </c>
      <c r="B123" s="34">
        <v>36.6484661029521</v>
      </c>
      <c r="C123" s="34">
        <v>21.2347322355734</v>
      </c>
      <c r="D123" s="35">
        <v>57.9416671244062</v>
      </c>
      <c r="E123" s="34">
        <v>0.402269692923899</v>
      </c>
      <c r="F123" s="35">
        <v>1.09764400996716</v>
      </c>
      <c r="G123" s="34">
        <v>0.371651090342679</v>
      </c>
      <c r="H123" s="35">
        <v>1.0140972593468</v>
      </c>
      <c r="I123" s="34">
        <v>11.2146565791426</v>
      </c>
      <c r="J123" s="35">
        <v>30.6006165377798</v>
      </c>
      <c r="K123" s="34">
        <v>3.42515650496959</v>
      </c>
      <c r="L123" s="40">
        <v>9.34597506850004</v>
      </c>
      <c r="M123" s="41">
        <v>681.28</v>
      </c>
      <c r="N123" s="42">
        <v>65.8839215686274</v>
      </c>
      <c r="O123" s="41">
        <v>9.67060849703902</v>
      </c>
      <c r="P123" s="42">
        <v>8.72352941176471</v>
      </c>
      <c r="Q123" s="41">
        <v>1.2804616914873</v>
      </c>
      <c r="R123" s="42">
        <v>31.0313725490196</v>
      </c>
      <c r="S123" s="41">
        <v>4.55486327927131</v>
      </c>
      <c r="T123" s="41">
        <v>7.3921568627451</v>
      </c>
      <c r="U123" s="41">
        <v>1.08503946435314</v>
      </c>
      <c r="V123" s="41">
        <v>330.117647058824</v>
      </c>
      <c r="W123" s="41">
        <v>48.4555024452242</v>
      </c>
      <c r="X123" s="42">
        <v>238.13137254902</v>
      </c>
      <c r="Y123" s="41">
        <v>34.953524622625</v>
      </c>
      <c r="Z123" s="46">
        <v>6741</v>
      </c>
      <c r="AA123" s="46">
        <v>3949</v>
      </c>
    </row>
    <row r="124" s="19" customFormat="1" ht="15" customHeight="1" spans="1:27">
      <c r="A124" s="33" t="s">
        <v>255</v>
      </c>
      <c r="B124" s="34">
        <v>32.9916139240506</v>
      </c>
      <c r="C124" s="34">
        <v>17.7249223245109</v>
      </c>
      <c r="D124" s="35">
        <v>53.7255387545306</v>
      </c>
      <c r="E124" s="34">
        <v>0.207393555811277</v>
      </c>
      <c r="F124" s="35">
        <v>0.628625069051529</v>
      </c>
      <c r="G124" s="34">
        <v>0.235615650172612</v>
      </c>
      <c r="H124" s="35">
        <v>0.714168305664035</v>
      </c>
      <c r="I124" s="34">
        <v>12.9028768699655</v>
      </c>
      <c r="J124" s="35">
        <v>39.1095655388941</v>
      </c>
      <c r="K124" s="34">
        <v>1.92080552359033</v>
      </c>
      <c r="L124" s="40">
        <v>5.8221023318598</v>
      </c>
      <c r="M124" s="41">
        <v>711.565757575758</v>
      </c>
      <c r="N124" s="42">
        <v>83.2948484848485</v>
      </c>
      <c r="O124" s="41">
        <v>11.7058539703522</v>
      </c>
      <c r="P124" s="42">
        <v>13.1163636363636</v>
      </c>
      <c r="Q124" s="41">
        <v>1.84331012232094</v>
      </c>
      <c r="R124" s="42">
        <v>92.1090909090909</v>
      </c>
      <c r="S124" s="41">
        <v>12.944564845686</v>
      </c>
      <c r="T124" s="41">
        <v>20.5909090909091</v>
      </c>
      <c r="U124" s="41">
        <v>2.89374648395962</v>
      </c>
      <c r="V124" s="41">
        <v>381.30303030303</v>
      </c>
      <c r="W124" s="41">
        <v>53.5864783041411</v>
      </c>
      <c r="X124" s="42">
        <v>121.151515151515</v>
      </c>
      <c r="Y124" s="41">
        <v>17.0260462735402</v>
      </c>
      <c r="Z124" s="46">
        <v>3476</v>
      </c>
      <c r="AA124" s="46">
        <v>2016</v>
      </c>
    </row>
    <row r="125" s="19" customFormat="1" ht="15" customHeight="1" spans="1:27">
      <c r="A125" s="33" t="s">
        <v>256</v>
      </c>
      <c r="B125" s="34">
        <v>35.8088169277531</v>
      </c>
      <c r="C125" s="34">
        <v>20.9662988075754</v>
      </c>
      <c r="D125" s="35">
        <v>58.5506604417466</v>
      </c>
      <c r="E125" s="34">
        <v>0.659831657703998</v>
      </c>
      <c r="F125" s="35">
        <v>1.84265137559629</v>
      </c>
      <c r="G125" s="34">
        <v>0.84587327566051</v>
      </c>
      <c r="H125" s="35">
        <v>2.36219274534292</v>
      </c>
      <c r="I125" s="34">
        <v>12.1989712415244</v>
      </c>
      <c r="J125" s="35">
        <v>34.066948556655</v>
      </c>
      <c r="K125" s="34">
        <v>1.13784194528875</v>
      </c>
      <c r="L125" s="40">
        <v>3.17754688065912</v>
      </c>
      <c r="M125" s="41">
        <v>638.833333333333</v>
      </c>
      <c r="N125" s="42">
        <v>149.962121212121</v>
      </c>
      <c r="O125" s="41">
        <v>23.4743732656595</v>
      </c>
      <c r="P125" s="42">
        <v>4.90151515151515</v>
      </c>
      <c r="Q125" s="41">
        <v>0.767260394184474</v>
      </c>
      <c r="R125" s="42">
        <v>79.1939393939394</v>
      </c>
      <c r="S125" s="41">
        <v>12.3966510921898</v>
      </c>
      <c r="T125" s="41">
        <v>12.1757575757576</v>
      </c>
      <c r="U125" s="41">
        <v>1.9059364845955</v>
      </c>
      <c r="V125" s="41">
        <v>336.121212121212</v>
      </c>
      <c r="W125" s="41">
        <v>52.6148518843536</v>
      </c>
      <c r="X125" s="42">
        <v>56.4787878787879</v>
      </c>
      <c r="Y125" s="41">
        <v>8.84092687901715</v>
      </c>
      <c r="Z125" s="46">
        <v>4277</v>
      </c>
      <c r="AA125" s="46">
        <v>1838</v>
      </c>
    </row>
    <row r="126" s="19" customFormat="1" ht="15" customHeight="1" spans="1:27">
      <c r="A126" s="33" t="s">
        <v>257</v>
      </c>
      <c r="B126" s="34">
        <v>56.9006496561708</v>
      </c>
      <c r="C126" s="34">
        <v>30.0341856677524</v>
      </c>
      <c r="D126" s="35">
        <v>52.7835549316883</v>
      </c>
      <c r="E126" s="34">
        <v>2.15408975750995</v>
      </c>
      <c r="F126" s="35">
        <v>3.78570327496488</v>
      </c>
      <c r="G126" s="34">
        <v>1.72169743032935</v>
      </c>
      <c r="H126" s="35">
        <v>3.02579573472873</v>
      </c>
      <c r="I126" s="34">
        <v>12.047195077814</v>
      </c>
      <c r="J126" s="35">
        <v>21.1723330939289</v>
      </c>
      <c r="K126" s="34">
        <v>10.9434817227651</v>
      </c>
      <c r="L126" s="40">
        <v>19.2326129646892</v>
      </c>
      <c r="M126" s="41">
        <v>925.859</v>
      </c>
      <c r="N126" s="42">
        <v>132.833</v>
      </c>
      <c r="O126" s="41">
        <v>14.3470010012324</v>
      </c>
      <c r="P126" s="42">
        <v>4.17766666666667</v>
      </c>
      <c r="Q126" s="41">
        <v>0.451220614225996</v>
      </c>
      <c r="R126" s="42">
        <v>110.006666666667</v>
      </c>
      <c r="S126" s="41">
        <v>11.8815788005157</v>
      </c>
      <c r="T126" s="41">
        <v>34.36</v>
      </c>
      <c r="U126" s="41">
        <v>3.71114824179492</v>
      </c>
      <c r="V126" s="41">
        <v>405.6</v>
      </c>
      <c r="W126" s="41">
        <v>43.8079664398143</v>
      </c>
      <c r="X126" s="42">
        <v>238.881666666667</v>
      </c>
      <c r="Y126" s="41">
        <v>25.8010849024167</v>
      </c>
      <c r="Z126" s="46">
        <v>5526</v>
      </c>
      <c r="AA126" s="46">
        <v>1750</v>
      </c>
    </row>
    <row r="127" s="19" customFormat="1" ht="15" customHeight="1" spans="1:27">
      <c r="A127" s="33" t="s">
        <v>258</v>
      </c>
      <c r="B127" s="34">
        <v>61.344168157424</v>
      </c>
      <c r="C127" s="34">
        <v>31.8778663197268</v>
      </c>
      <c r="D127" s="35">
        <v>51.965602073078</v>
      </c>
      <c r="E127" s="34">
        <v>3.36191250609855</v>
      </c>
      <c r="F127" s="35">
        <v>5.48041094545625</v>
      </c>
      <c r="G127" s="34">
        <v>3.05756220523662</v>
      </c>
      <c r="H127" s="35">
        <v>4.98427527355197</v>
      </c>
      <c r="I127" s="34">
        <v>13.4874044560091</v>
      </c>
      <c r="J127" s="35">
        <v>21.9864493416834</v>
      </c>
      <c r="K127" s="34">
        <v>9.5594226703529</v>
      </c>
      <c r="L127" s="40">
        <v>15.5832623662303</v>
      </c>
      <c r="M127" s="41">
        <v>606.659487179487</v>
      </c>
      <c r="N127" s="42">
        <v>62.5120512820513</v>
      </c>
      <c r="O127" s="41">
        <v>10.3043062217135</v>
      </c>
      <c r="P127" s="42">
        <v>19.1397435897436</v>
      </c>
      <c r="Q127" s="41">
        <v>3.15494012608771</v>
      </c>
      <c r="R127" s="42">
        <v>58.1692307692308</v>
      </c>
      <c r="S127" s="41">
        <v>9.58844821494083</v>
      </c>
      <c r="T127" s="41">
        <v>12.5025641025641</v>
      </c>
      <c r="U127" s="41">
        <v>2.06088660389895</v>
      </c>
      <c r="V127" s="41">
        <v>385.397435897436</v>
      </c>
      <c r="W127" s="41">
        <v>63.5278016815076</v>
      </c>
      <c r="X127" s="42">
        <v>68.9384615384615</v>
      </c>
      <c r="Y127" s="41">
        <v>11.3636171518513</v>
      </c>
      <c r="Z127" s="46">
        <v>12298</v>
      </c>
      <c r="AA127" s="46">
        <v>5963</v>
      </c>
    </row>
    <row r="128" s="19" customFormat="1" ht="15" customHeight="1" spans="1:27">
      <c r="A128" s="33" t="s">
        <v>259</v>
      </c>
      <c r="B128" s="34">
        <v>45.4103530927835</v>
      </c>
      <c r="C128" s="34">
        <v>26.9255257731959</v>
      </c>
      <c r="D128" s="35">
        <v>59.2938040322677</v>
      </c>
      <c r="E128" s="34">
        <v>0.50510824742268</v>
      </c>
      <c r="F128" s="35">
        <v>1.11231957697099</v>
      </c>
      <c r="G128" s="34">
        <v>0.60860824742268</v>
      </c>
      <c r="H128" s="35">
        <v>1.34024116962746</v>
      </c>
      <c r="I128" s="34">
        <v>12.5578608247423</v>
      </c>
      <c r="J128" s="35">
        <v>27.6541800921119</v>
      </c>
      <c r="K128" s="34">
        <v>4.81325</v>
      </c>
      <c r="L128" s="40">
        <v>10.5994551290219</v>
      </c>
      <c r="M128" s="41">
        <v>588.25011627907</v>
      </c>
      <c r="N128" s="42">
        <v>78.1432558139535</v>
      </c>
      <c r="O128" s="41">
        <v>13.2840187619924</v>
      </c>
      <c r="P128" s="42">
        <v>6.88941860465116</v>
      </c>
      <c r="Q128" s="41">
        <v>1.17117165198872</v>
      </c>
      <c r="R128" s="42">
        <v>62.2325581395349</v>
      </c>
      <c r="S128" s="41">
        <v>10.5792683107624</v>
      </c>
      <c r="T128" s="41">
        <v>17.3255813953488</v>
      </c>
      <c r="U128" s="41">
        <v>2.94527462313827</v>
      </c>
      <c r="V128" s="41">
        <v>300.424418604651</v>
      </c>
      <c r="W128" s="41">
        <v>51.0708642957799</v>
      </c>
      <c r="X128" s="42">
        <v>123.23488372093</v>
      </c>
      <c r="Y128" s="41">
        <v>20.9494023563383</v>
      </c>
      <c r="Z128" s="46">
        <v>3880</v>
      </c>
      <c r="AA128" s="46">
        <v>1680</v>
      </c>
    </row>
    <row r="129" s="19" customFormat="1" ht="15" customHeight="1" spans="1:27">
      <c r="A129" s="33" t="s">
        <v>260</v>
      </c>
      <c r="B129" s="34">
        <v>60.1146176883481</v>
      </c>
      <c r="C129" s="34">
        <v>31.6354010294806</v>
      </c>
      <c r="D129" s="35">
        <v>52.625138853062</v>
      </c>
      <c r="E129" s="34">
        <v>2.02602714085166</v>
      </c>
      <c r="F129" s="35">
        <v>3.37027368510465</v>
      </c>
      <c r="G129" s="34">
        <v>3.07435657463734</v>
      </c>
      <c r="H129" s="35">
        <v>5.11415807478925</v>
      </c>
      <c r="I129" s="34">
        <v>12.3817313991577</v>
      </c>
      <c r="J129" s="35">
        <v>20.5968728992809</v>
      </c>
      <c r="K129" s="34">
        <v>10.9971015442209</v>
      </c>
      <c r="L129" s="40">
        <v>18.2935564877632</v>
      </c>
      <c r="M129" s="41">
        <v>970.223760683761</v>
      </c>
      <c r="N129" s="42">
        <v>138.83735042735</v>
      </c>
      <c r="O129" s="41">
        <v>14.3098279029474</v>
      </c>
      <c r="P129" s="42">
        <v>6.21709401709402</v>
      </c>
      <c r="Q129" s="41">
        <v>0.640789709449349</v>
      </c>
      <c r="R129" s="42">
        <v>87.3401709401709</v>
      </c>
      <c r="S129" s="41">
        <v>9.00206472768904</v>
      </c>
      <c r="T129" s="41">
        <v>85.2051282051282</v>
      </c>
      <c r="U129" s="41">
        <v>8.78200799216464</v>
      </c>
      <c r="V129" s="41">
        <v>481.940170940171</v>
      </c>
      <c r="W129" s="41">
        <v>49.6730950601051</v>
      </c>
      <c r="X129" s="42">
        <v>170.683846153846</v>
      </c>
      <c r="Y129" s="41">
        <v>17.5922146076445</v>
      </c>
      <c r="Z129" s="46">
        <v>10685</v>
      </c>
      <c r="AA129" s="46">
        <v>5192</v>
      </c>
    </row>
    <row r="130" s="19" customFormat="1" ht="15" customHeight="1" spans="1:27">
      <c r="A130" s="33" t="s">
        <v>261</v>
      </c>
      <c r="B130" s="34">
        <v>62.40447057167</v>
      </c>
      <c r="C130" s="34">
        <v>37.6782483807378</v>
      </c>
      <c r="D130" s="35">
        <v>60.3774826315773</v>
      </c>
      <c r="E130" s="34">
        <v>3.21216840326669</v>
      </c>
      <c r="F130" s="35">
        <v>5.14733699980291</v>
      </c>
      <c r="G130" s="34">
        <v>1.59097437341594</v>
      </c>
      <c r="H130" s="35">
        <v>2.54945576629601</v>
      </c>
      <c r="I130" s="34">
        <v>13.6841593917206</v>
      </c>
      <c r="J130" s="35">
        <v>21.9281715979062</v>
      </c>
      <c r="K130" s="34">
        <v>6.23892002252887</v>
      </c>
      <c r="L130" s="40">
        <v>9.99755300441757</v>
      </c>
      <c r="M130" s="41">
        <v>859.95</v>
      </c>
      <c r="N130" s="42">
        <v>104.653076923077</v>
      </c>
      <c r="O130" s="41">
        <v>12.1696699718678</v>
      </c>
      <c r="P130" s="42">
        <v>15.6530769230769</v>
      </c>
      <c r="Q130" s="41">
        <v>1.82023105100028</v>
      </c>
      <c r="R130" s="42">
        <v>81.9230769230769</v>
      </c>
      <c r="S130" s="41">
        <v>9.52649304297656</v>
      </c>
      <c r="T130" s="41">
        <v>42.1153846153846</v>
      </c>
      <c r="U130" s="41">
        <v>4.89742247984006</v>
      </c>
      <c r="V130" s="41">
        <v>385.769230769231</v>
      </c>
      <c r="W130" s="41">
        <v>44.859495408946</v>
      </c>
      <c r="X130" s="42">
        <v>229.836153846154</v>
      </c>
      <c r="Y130" s="41">
        <v>26.7266880453694</v>
      </c>
      <c r="Z130" s="46">
        <v>7102</v>
      </c>
      <c r="AA130" s="46">
        <v>2511</v>
      </c>
    </row>
    <row r="131" s="19" customFormat="1" ht="15" customHeight="1" spans="1:27">
      <c r="A131" s="33" t="s">
        <v>262</v>
      </c>
      <c r="B131" s="34">
        <v>0</v>
      </c>
      <c r="C131" s="34">
        <v>0</v>
      </c>
      <c r="D131" s="35">
        <v>0</v>
      </c>
      <c r="E131" s="34">
        <v>0</v>
      </c>
      <c r="F131" s="35">
        <v>0</v>
      </c>
      <c r="G131" s="34">
        <v>0</v>
      </c>
      <c r="H131" s="35">
        <v>0</v>
      </c>
      <c r="I131" s="34">
        <v>0</v>
      </c>
      <c r="J131" s="35">
        <v>0</v>
      </c>
      <c r="K131" s="34">
        <v>0</v>
      </c>
      <c r="L131" s="40">
        <v>0</v>
      </c>
      <c r="M131" s="41">
        <v>0</v>
      </c>
      <c r="N131" s="42">
        <v>0</v>
      </c>
      <c r="O131" s="41">
        <v>0</v>
      </c>
      <c r="P131" s="42">
        <v>0</v>
      </c>
      <c r="Q131" s="41">
        <v>0</v>
      </c>
      <c r="R131" s="42">
        <v>0</v>
      </c>
      <c r="S131" s="41">
        <v>0</v>
      </c>
      <c r="T131" s="41">
        <v>0</v>
      </c>
      <c r="U131" s="41">
        <v>0</v>
      </c>
      <c r="V131" s="41">
        <v>0</v>
      </c>
      <c r="W131" s="41">
        <v>0</v>
      </c>
      <c r="X131" s="42">
        <v>0</v>
      </c>
      <c r="Y131" s="41">
        <v>0</v>
      </c>
      <c r="Z131" s="46">
        <v>0</v>
      </c>
      <c r="AA131" s="46">
        <v>0</v>
      </c>
    </row>
    <row r="132" s="19" customFormat="1" ht="15" customHeight="1" spans="1:27">
      <c r="A132" s="33" t="s">
        <v>263</v>
      </c>
      <c r="B132" s="34">
        <v>45.6628315314082</v>
      </c>
      <c r="C132" s="34">
        <v>29.0525017106884</v>
      </c>
      <c r="D132" s="35">
        <v>63.6239600925869</v>
      </c>
      <c r="E132" s="34">
        <v>0.663158615026687</v>
      </c>
      <c r="F132" s="35">
        <v>1.45229411489856</v>
      </c>
      <c r="G132" s="34">
        <v>0.837785684959628</v>
      </c>
      <c r="H132" s="35">
        <v>1.83472127518718</v>
      </c>
      <c r="I132" s="34">
        <v>11.7661283700561</v>
      </c>
      <c r="J132" s="35">
        <v>25.7674085803528</v>
      </c>
      <c r="K132" s="34">
        <v>3.34325715067743</v>
      </c>
      <c r="L132" s="40">
        <v>7.32161593697456</v>
      </c>
      <c r="M132" s="41">
        <v>710.092941176471</v>
      </c>
      <c r="N132" s="42">
        <v>134.007647058824</v>
      </c>
      <c r="O132" s="41">
        <v>18.8718461046524</v>
      </c>
      <c r="P132" s="42">
        <v>8.27205882352941</v>
      </c>
      <c r="Q132" s="41">
        <v>1.16492621512677</v>
      </c>
      <c r="R132" s="42">
        <v>132.763235294118</v>
      </c>
      <c r="S132" s="41">
        <v>18.6965997822986</v>
      </c>
      <c r="T132" s="41">
        <v>35.4514705882353</v>
      </c>
      <c r="U132" s="41">
        <v>4.99251133654418</v>
      </c>
      <c r="V132" s="41">
        <v>286.970588235294</v>
      </c>
      <c r="W132" s="41">
        <v>40.4131025101934</v>
      </c>
      <c r="X132" s="42">
        <v>112.627941176471</v>
      </c>
      <c r="Y132" s="41">
        <v>15.8610140511847</v>
      </c>
      <c r="Z132" s="46">
        <v>7307</v>
      </c>
      <c r="AA132" s="46">
        <v>4451</v>
      </c>
    </row>
    <row r="133" s="19" customFormat="1" ht="15" customHeight="1" spans="1:27">
      <c r="A133" s="33" t="s">
        <v>264</v>
      </c>
      <c r="B133" s="34">
        <v>39.2505363727791</v>
      </c>
      <c r="C133" s="34">
        <v>22.9525142474019</v>
      </c>
      <c r="D133" s="35">
        <v>58.4769441859651</v>
      </c>
      <c r="E133" s="34">
        <v>0.615286624203822</v>
      </c>
      <c r="F133" s="35">
        <v>1.56758781169302</v>
      </c>
      <c r="G133" s="34">
        <v>1.01340931947704</v>
      </c>
      <c r="H133" s="35">
        <v>2.58189928884603</v>
      </c>
      <c r="I133" s="34">
        <v>12.2681863895407</v>
      </c>
      <c r="J133" s="35">
        <v>31.2560987014917</v>
      </c>
      <c r="K133" s="34">
        <v>2.40113979215555</v>
      </c>
      <c r="L133" s="40">
        <v>6.11747001200417</v>
      </c>
      <c r="M133" s="41">
        <v>830.118108108108</v>
      </c>
      <c r="N133" s="42">
        <v>98.8245945945946</v>
      </c>
      <c r="O133" s="41">
        <v>11.9048836098543</v>
      </c>
      <c r="P133" s="42">
        <v>6.56918918918919</v>
      </c>
      <c r="Q133" s="41">
        <v>0.791355967906879</v>
      </c>
      <c r="R133" s="42">
        <v>94.5135135135135</v>
      </c>
      <c r="S133" s="41">
        <v>11.385550151281</v>
      </c>
      <c r="T133" s="41">
        <v>144.454054054054</v>
      </c>
      <c r="U133" s="41">
        <v>17.4016266653036</v>
      </c>
      <c r="V133" s="41">
        <v>224.864864864865</v>
      </c>
      <c r="W133" s="41">
        <v>27.0882977576945</v>
      </c>
      <c r="X133" s="42">
        <v>260.891891891892</v>
      </c>
      <c r="Y133" s="41">
        <v>31.4282858479598</v>
      </c>
      <c r="Z133" s="46">
        <v>2983</v>
      </c>
      <c r="AA133" s="46">
        <v>1434</v>
      </c>
    </row>
    <row r="134" s="19" customFormat="1" ht="15" customHeight="1" spans="1:27">
      <c r="A134" s="33" t="s">
        <v>265</v>
      </c>
      <c r="B134" s="34">
        <v>58.6537319189971</v>
      </c>
      <c r="C134" s="34">
        <v>33.6271198971392</v>
      </c>
      <c r="D134" s="35">
        <v>57.3315947629376</v>
      </c>
      <c r="E134" s="34">
        <v>1.72870459659274</v>
      </c>
      <c r="F134" s="35">
        <v>2.94730538029556</v>
      </c>
      <c r="G134" s="34">
        <v>1.43137254901961</v>
      </c>
      <c r="H134" s="35">
        <v>2.44037762336484</v>
      </c>
      <c r="I134" s="34">
        <v>12.822243651559</v>
      </c>
      <c r="J134" s="35">
        <v>21.8609169988825</v>
      </c>
      <c r="K134" s="34">
        <v>9.0442912246866</v>
      </c>
      <c r="L134" s="40">
        <v>15.4198052345196</v>
      </c>
      <c r="M134" s="41">
        <v>716.119047619048</v>
      </c>
      <c r="N134" s="42">
        <v>74.097619047619</v>
      </c>
      <c r="O134" s="41">
        <v>10.3471090866775</v>
      </c>
      <c r="P134" s="42">
        <v>6.32142857142857</v>
      </c>
      <c r="Q134" s="41">
        <v>0.882734315257506</v>
      </c>
      <c r="R134" s="42">
        <v>76.3</v>
      </c>
      <c r="S134" s="41">
        <v>10.6546530571533</v>
      </c>
      <c r="T134" s="41">
        <v>132.5</v>
      </c>
      <c r="U134" s="41">
        <v>18.502510223759</v>
      </c>
      <c r="V134" s="41">
        <v>285.714285714286</v>
      </c>
      <c r="W134" s="41">
        <v>39.8975961698308</v>
      </c>
      <c r="X134" s="42">
        <v>141.185714285714</v>
      </c>
      <c r="Y134" s="41">
        <v>19.7153971473219</v>
      </c>
      <c r="Z134" s="46">
        <v>3111</v>
      </c>
      <c r="AA134" s="46">
        <v>595</v>
      </c>
    </row>
    <row r="135" s="19" customFormat="1" ht="15" customHeight="1" spans="1:27">
      <c r="A135" s="33" t="s">
        <v>266</v>
      </c>
      <c r="B135" s="34">
        <v>96.6484737215349</v>
      </c>
      <c r="C135" s="34">
        <v>69.0704861713025</v>
      </c>
      <c r="D135" s="35">
        <v>71.4656771200645</v>
      </c>
      <c r="E135" s="34">
        <v>0.657773225120164</v>
      </c>
      <c r="F135" s="35">
        <v>0.68058314817816</v>
      </c>
      <c r="G135" s="34">
        <v>0.126026317863053</v>
      </c>
      <c r="H135" s="35">
        <v>0.130396593976395</v>
      </c>
      <c r="I135" s="34">
        <v>13.6243006855252</v>
      </c>
      <c r="J135" s="35">
        <v>14.0967572077545</v>
      </c>
      <c r="K135" s="34">
        <v>13.1698873217241</v>
      </c>
      <c r="L135" s="40">
        <v>13.6265859300265</v>
      </c>
      <c r="M135" s="41">
        <v>1645.41375</v>
      </c>
      <c r="N135" s="42">
        <v>424.962083333333</v>
      </c>
      <c r="O135" s="41">
        <v>25.8270652796802</v>
      </c>
      <c r="P135" s="42">
        <v>313.280833333333</v>
      </c>
      <c r="Q135" s="41">
        <v>19.039638712958</v>
      </c>
      <c r="R135" s="42">
        <v>71.0625</v>
      </c>
      <c r="S135" s="41">
        <v>4.31882254539322</v>
      </c>
      <c r="T135" s="41">
        <v>134.229166666667</v>
      </c>
      <c r="U135" s="41">
        <v>8.15777591907608</v>
      </c>
      <c r="V135" s="41">
        <v>312.541666666667</v>
      </c>
      <c r="W135" s="41">
        <v>18.9947158680707</v>
      </c>
      <c r="X135" s="42">
        <v>389.3375</v>
      </c>
      <c r="Y135" s="41">
        <v>23.6619816748219</v>
      </c>
      <c r="Z135" s="46">
        <v>12691</v>
      </c>
      <c r="AA135" s="46">
        <v>1478</v>
      </c>
    </row>
    <row r="136" s="19" customFormat="1" ht="15" customHeight="1" spans="1:27">
      <c r="A136" s="33" t="s">
        <v>267</v>
      </c>
      <c r="B136" s="34">
        <v>44.310258143823</v>
      </c>
      <c r="C136" s="34">
        <v>26.84938537185</v>
      </c>
      <c r="D136" s="35">
        <v>60.5940621801431</v>
      </c>
      <c r="E136" s="34">
        <v>0.630485556238476</v>
      </c>
      <c r="F136" s="35">
        <v>1.42288847470045</v>
      </c>
      <c r="G136" s="34">
        <v>0.331346035648433</v>
      </c>
      <c r="H136" s="35">
        <v>0.747786290418224</v>
      </c>
      <c r="I136" s="34">
        <v>13.3159188690842</v>
      </c>
      <c r="J136" s="35">
        <v>30.0515488442048</v>
      </c>
      <c r="K136" s="34">
        <v>3.18312231100184</v>
      </c>
      <c r="L136" s="40">
        <v>7.1837142105334</v>
      </c>
      <c r="M136" s="41">
        <v>849.538888888889</v>
      </c>
      <c r="N136" s="42">
        <v>89.5166666666667</v>
      </c>
      <c r="O136" s="41">
        <v>10.5370887474905</v>
      </c>
      <c r="P136" s="42">
        <v>8.06666666666667</v>
      </c>
      <c r="Q136" s="41">
        <v>0.949534714910703</v>
      </c>
      <c r="R136" s="42">
        <v>87.1111111111111</v>
      </c>
      <c r="S136" s="41">
        <v>10.2539286017905</v>
      </c>
      <c r="T136" s="41">
        <v>166.5</v>
      </c>
      <c r="U136" s="41">
        <v>19.5988673594172</v>
      </c>
      <c r="V136" s="41">
        <v>395.622222222222</v>
      </c>
      <c r="W136" s="41">
        <v>46.5690538004277</v>
      </c>
      <c r="X136" s="42">
        <v>102.722222222222</v>
      </c>
      <c r="Y136" s="41">
        <v>12.0915267759634</v>
      </c>
      <c r="Z136" s="46">
        <v>1627</v>
      </c>
      <c r="AA136" s="46">
        <v>366</v>
      </c>
    </row>
    <row r="137" s="19" customFormat="1" ht="15" customHeight="1" spans="1:27">
      <c r="A137" s="33" t="s">
        <v>268</v>
      </c>
      <c r="B137" s="34">
        <v>39.7900570161546</v>
      </c>
      <c r="C137" s="34">
        <v>22.8517326575863</v>
      </c>
      <c r="D137" s="35">
        <v>57.4307612786496</v>
      </c>
      <c r="E137" s="34">
        <v>1.24098828001267</v>
      </c>
      <c r="F137" s="35">
        <v>3.11884016529264</v>
      </c>
      <c r="G137" s="34">
        <v>1.91542603737726</v>
      </c>
      <c r="H137" s="35">
        <v>4.81383084371958</v>
      </c>
      <c r="I137" s="34">
        <v>9.16655052264808</v>
      </c>
      <c r="J137" s="35">
        <v>23.0372892376769</v>
      </c>
      <c r="K137" s="34">
        <v>4.61535951853025</v>
      </c>
      <c r="L137" s="40">
        <v>11.5992784746612</v>
      </c>
      <c r="M137" s="41">
        <v>1991.39</v>
      </c>
      <c r="N137" s="42">
        <v>206.505</v>
      </c>
      <c r="O137" s="41">
        <v>10.3698923867249</v>
      </c>
      <c r="P137" s="42">
        <v>40.785</v>
      </c>
      <c r="Q137" s="41">
        <v>2.04806692812558</v>
      </c>
      <c r="R137" s="42">
        <v>197.2</v>
      </c>
      <c r="S137" s="41">
        <v>9.90263082570466</v>
      </c>
      <c r="T137" s="41">
        <v>109.65</v>
      </c>
      <c r="U137" s="41">
        <v>5.50620420912026</v>
      </c>
      <c r="V137" s="41">
        <v>1073.25</v>
      </c>
      <c r="W137" s="41">
        <v>53.8945158909104</v>
      </c>
      <c r="X137" s="42">
        <v>364</v>
      </c>
      <c r="Y137" s="41">
        <v>18.2786897594143</v>
      </c>
      <c r="Z137" s="46">
        <v>3157</v>
      </c>
      <c r="AA137" s="46">
        <v>110</v>
      </c>
    </row>
    <row r="138" s="19" customFormat="1" ht="15" customHeight="1" spans="1:27">
      <c r="A138" s="33" t="s">
        <v>269</v>
      </c>
      <c r="B138" s="34">
        <v>34.8747585394582</v>
      </c>
      <c r="C138" s="34">
        <v>18.6504122497055</v>
      </c>
      <c r="D138" s="35">
        <v>53.478254849002</v>
      </c>
      <c r="E138" s="34">
        <v>1.03105614448371</v>
      </c>
      <c r="F138" s="35">
        <v>2.95645385850383</v>
      </c>
      <c r="G138" s="34">
        <v>0.691755005889282</v>
      </c>
      <c r="H138" s="35">
        <v>1.98354063184871</v>
      </c>
      <c r="I138" s="34">
        <v>11.2246957204554</v>
      </c>
      <c r="J138" s="35">
        <v>32.1857302832808</v>
      </c>
      <c r="K138" s="34">
        <v>3.27683941892422</v>
      </c>
      <c r="L138" s="40">
        <v>9.39602037736469</v>
      </c>
      <c r="M138" s="41">
        <v>786.551764705882</v>
      </c>
      <c r="N138" s="42">
        <v>84.1888235294118</v>
      </c>
      <c r="O138" s="41">
        <v>10.7035324700966</v>
      </c>
      <c r="P138" s="42">
        <v>6.93411764705882</v>
      </c>
      <c r="Q138" s="41">
        <v>0.881584398917688</v>
      </c>
      <c r="R138" s="42">
        <v>57.4941176470588</v>
      </c>
      <c r="S138" s="41">
        <v>7.30964193673353</v>
      </c>
      <c r="T138" s="41">
        <v>70.2941176470588</v>
      </c>
      <c r="U138" s="41">
        <v>8.93699827542109</v>
      </c>
      <c r="V138" s="41">
        <v>211.941176470588</v>
      </c>
      <c r="W138" s="41">
        <v>26.9456106998679</v>
      </c>
      <c r="X138" s="42">
        <v>355.699411764706</v>
      </c>
      <c r="Y138" s="41">
        <v>45.2226322189632</v>
      </c>
      <c r="Z138" s="46">
        <v>2547</v>
      </c>
      <c r="AA138" s="46">
        <v>456</v>
      </c>
    </row>
    <row r="139" s="19" customFormat="1" ht="15" customHeight="1" spans="1:27">
      <c r="A139" s="33" t="s">
        <v>270</v>
      </c>
      <c r="B139" s="34">
        <v>55.0326548672566</v>
      </c>
      <c r="C139" s="34">
        <v>33.0200374404357</v>
      </c>
      <c r="D139" s="35">
        <v>60.0008077387558</v>
      </c>
      <c r="E139" s="34">
        <v>2.09717494894486</v>
      </c>
      <c r="F139" s="35">
        <v>3.8107828052334</v>
      </c>
      <c r="G139" s="34">
        <v>1.23311776718856</v>
      </c>
      <c r="H139" s="35">
        <v>2.24070194353325</v>
      </c>
      <c r="I139" s="34">
        <v>12.6473791695031</v>
      </c>
      <c r="J139" s="35">
        <v>22.9815901122881</v>
      </c>
      <c r="K139" s="34">
        <v>6.03494554118448</v>
      </c>
      <c r="L139" s="40">
        <v>10.9661174001895</v>
      </c>
      <c r="M139" s="41">
        <v>600.749047619048</v>
      </c>
      <c r="N139" s="42">
        <v>104.423333333333</v>
      </c>
      <c r="O139" s="41">
        <v>17.382188743735</v>
      </c>
      <c r="P139" s="42">
        <v>6.86476190476191</v>
      </c>
      <c r="Q139" s="41">
        <v>1.14270042240917</v>
      </c>
      <c r="R139" s="42">
        <v>37.5571428571429</v>
      </c>
      <c r="S139" s="41">
        <v>6.25171908403239</v>
      </c>
      <c r="T139" s="41">
        <v>34.1095238095238</v>
      </c>
      <c r="U139" s="41">
        <v>5.67783235690681</v>
      </c>
      <c r="V139" s="41">
        <v>260.190476190476</v>
      </c>
      <c r="W139" s="41">
        <v>43.3110093510245</v>
      </c>
      <c r="X139" s="42">
        <v>157.60380952381</v>
      </c>
      <c r="Y139" s="41">
        <v>26.2345500418921</v>
      </c>
      <c r="Z139" s="46">
        <v>2938</v>
      </c>
      <c r="AA139" s="46">
        <v>333</v>
      </c>
    </row>
    <row r="140" s="19" customFormat="1" ht="15" customHeight="1" spans="1:27">
      <c r="A140" s="33" t="s">
        <v>271</v>
      </c>
      <c r="B140" s="34">
        <v>46.9301237623762</v>
      </c>
      <c r="C140" s="34">
        <v>25.6427042079208</v>
      </c>
      <c r="D140" s="35">
        <v>54.6401802342539</v>
      </c>
      <c r="E140" s="34">
        <v>0.782054455445545</v>
      </c>
      <c r="F140" s="35">
        <v>1.66642316863548</v>
      </c>
      <c r="G140" s="34">
        <v>0.462376237623762</v>
      </c>
      <c r="H140" s="35">
        <v>0.985244019310361</v>
      </c>
      <c r="I140" s="34">
        <v>12.2957920792079</v>
      </c>
      <c r="J140" s="35">
        <v>26.2002123443481</v>
      </c>
      <c r="K140" s="34">
        <v>7.74719678217822</v>
      </c>
      <c r="L140" s="40">
        <v>16.5079402334522</v>
      </c>
      <c r="M140" s="41">
        <v>872.6625</v>
      </c>
      <c r="N140" s="42">
        <v>159.34875</v>
      </c>
      <c r="O140" s="41">
        <v>18.2600661767866</v>
      </c>
      <c r="P140" s="42">
        <v>10.31375</v>
      </c>
      <c r="Q140" s="41">
        <v>1.18187157119734</v>
      </c>
      <c r="R140" s="42">
        <v>71.175</v>
      </c>
      <c r="S140" s="41">
        <v>8.15607408362339</v>
      </c>
      <c r="T140" s="41">
        <v>103.8125</v>
      </c>
      <c r="U140" s="41">
        <v>11.8960652027559</v>
      </c>
      <c r="V140" s="41">
        <v>213.375</v>
      </c>
      <c r="W140" s="41">
        <v>24.4510334751407</v>
      </c>
      <c r="X140" s="42">
        <v>314.6375</v>
      </c>
      <c r="Y140" s="41">
        <v>36.054889490496</v>
      </c>
      <c r="Z140" s="46">
        <v>1616</v>
      </c>
      <c r="AA140" s="46">
        <v>572</v>
      </c>
    </row>
    <row r="141" s="19" customFormat="1" ht="15" customHeight="1" spans="1:27">
      <c r="A141" s="33" t="s">
        <v>272</v>
      </c>
      <c r="B141" s="34">
        <v>58.8214695340502</v>
      </c>
      <c r="C141" s="34">
        <v>31.137367220593</v>
      </c>
      <c r="D141" s="35">
        <v>52.9353779618995</v>
      </c>
      <c r="E141" s="34">
        <v>1.09403714565005</v>
      </c>
      <c r="F141" s="35">
        <v>1.85992827842688</v>
      </c>
      <c r="G141" s="34">
        <v>0.802052785923754</v>
      </c>
      <c r="H141" s="35">
        <v>1.36353748431849</v>
      </c>
      <c r="I141" s="34">
        <v>15.0746171391333</v>
      </c>
      <c r="J141" s="35">
        <v>25.627746566935</v>
      </c>
      <c r="K141" s="34">
        <v>10.7133952427501</v>
      </c>
      <c r="L141" s="40">
        <v>18.2134097084201</v>
      </c>
      <c r="M141" s="41">
        <v>552.32935483871</v>
      </c>
      <c r="N141" s="42">
        <v>150.064516129032</v>
      </c>
      <c r="O141" s="41">
        <v>27.1693899327248</v>
      </c>
      <c r="P141" s="42">
        <v>8.37451612903226</v>
      </c>
      <c r="Q141" s="41">
        <v>1.51621782468501</v>
      </c>
      <c r="R141" s="42">
        <v>78.1548387096774</v>
      </c>
      <c r="S141" s="41">
        <v>14.1500425470777</v>
      </c>
      <c r="T141" s="41">
        <v>51.4967741935484</v>
      </c>
      <c r="U141" s="41">
        <v>9.32356278774761</v>
      </c>
      <c r="V141" s="41">
        <v>248.787096774194</v>
      </c>
      <c r="W141" s="41">
        <v>45.043250842035</v>
      </c>
      <c r="X141" s="42">
        <v>15.4516129032258</v>
      </c>
      <c r="Y141" s="41">
        <v>2.79753606572983</v>
      </c>
      <c r="Z141" s="46">
        <v>3069</v>
      </c>
      <c r="AA141" s="46">
        <v>1155</v>
      </c>
    </row>
    <row r="142" s="19" customFormat="1" ht="15" customHeight="1" spans="1:27">
      <c r="A142" s="33" t="s">
        <v>273</v>
      </c>
      <c r="B142" s="34">
        <v>48.6502327746741</v>
      </c>
      <c r="C142" s="34">
        <v>27.248078833023</v>
      </c>
      <c r="D142" s="35">
        <v>56.008116054087</v>
      </c>
      <c r="E142" s="34">
        <v>1.88054003724395</v>
      </c>
      <c r="F142" s="35">
        <v>3.86542865263104</v>
      </c>
      <c r="G142" s="34">
        <v>0.822346368715084</v>
      </c>
      <c r="H142" s="35">
        <v>1.69032360548781</v>
      </c>
      <c r="I142" s="34">
        <v>11.3010552451893</v>
      </c>
      <c r="J142" s="35">
        <v>23.229190490271</v>
      </c>
      <c r="K142" s="34">
        <v>7.39821229050279</v>
      </c>
      <c r="L142" s="40">
        <v>15.2069411975231</v>
      </c>
      <c r="M142" s="41">
        <v>1161.48103448276</v>
      </c>
      <c r="N142" s="42">
        <v>110.645517241379</v>
      </c>
      <c r="O142" s="41">
        <v>9.52624398991181</v>
      </c>
      <c r="P142" s="42">
        <v>9.43206896551724</v>
      </c>
      <c r="Q142" s="41">
        <v>0.812072576778459</v>
      </c>
      <c r="R142" s="42">
        <v>98.2379310344828</v>
      </c>
      <c r="S142" s="41">
        <v>8.45798838878424</v>
      </c>
      <c r="T142" s="41">
        <v>32.7241379310345</v>
      </c>
      <c r="U142" s="41">
        <v>2.81744918423119</v>
      </c>
      <c r="V142" s="41">
        <v>275.379310344828</v>
      </c>
      <c r="W142" s="41">
        <v>23.709324747387</v>
      </c>
      <c r="X142" s="42">
        <v>635.062068965517</v>
      </c>
      <c r="Y142" s="41">
        <v>54.6769211129073</v>
      </c>
      <c r="Z142" s="46">
        <v>3222</v>
      </c>
      <c r="AA142" s="46">
        <v>620</v>
      </c>
    </row>
    <row r="143" s="19" customFormat="1" ht="15" customHeight="1" spans="1:27">
      <c r="A143" s="33" t="s">
        <v>274</v>
      </c>
      <c r="B143" s="34">
        <v>48.5236559705418</v>
      </c>
      <c r="C143" s="34">
        <v>28.6150552340873</v>
      </c>
      <c r="D143" s="35">
        <v>58.9713504923438</v>
      </c>
      <c r="E143" s="34">
        <v>2.05386638611257</v>
      </c>
      <c r="F143" s="35">
        <v>4.23271154044834</v>
      </c>
      <c r="G143" s="34">
        <v>2.27674907943188</v>
      </c>
      <c r="H143" s="35">
        <v>4.69203944734516</v>
      </c>
      <c r="I143" s="34">
        <v>12.1067859021568</v>
      </c>
      <c r="J143" s="35">
        <v>24.9502756130055</v>
      </c>
      <c r="K143" s="34">
        <v>3.47119936875329</v>
      </c>
      <c r="L143" s="40">
        <v>7.15362290685725</v>
      </c>
      <c r="M143" s="41">
        <v>1040.03105263158</v>
      </c>
      <c r="N143" s="42">
        <v>91.9557894736842</v>
      </c>
      <c r="O143" s="41">
        <v>8.84163883770677</v>
      </c>
      <c r="P143" s="42">
        <v>8.72789473684211</v>
      </c>
      <c r="Q143" s="41">
        <v>0.83919559081991</v>
      </c>
      <c r="R143" s="42">
        <v>92.0473684210526</v>
      </c>
      <c r="S143" s="41">
        <v>8.85044424280854</v>
      </c>
      <c r="T143" s="41">
        <v>99.9736842105263</v>
      </c>
      <c r="U143" s="41">
        <v>9.61256723609973</v>
      </c>
      <c r="V143" s="41">
        <v>497.052631578947</v>
      </c>
      <c r="W143" s="41">
        <v>47.7920952765074</v>
      </c>
      <c r="X143" s="42">
        <v>250.273684210526</v>
      </c>
      <c r="Y143" s="41">
        <v>24.0640588160576</v>
      </c>
      <c r="Z143" s="46">
        <v>1901</v>
      </c>
      <c r="AA143" s="46">
        <v>524</v>
      </c>
    </row>
    <row r="144" s="19" customFormat="1" ht="15" customHeight="1" spans="1:27">
      <c r="A144" s="33" t="s">
        <v>275</v>
      </c>
      <c r="B144" s="34">
        <v>40.8219378427788</v>
      </c>
      <c r="C144" s="34">
        <v>22.2492504570384</v>
      </c>
      <c r="D144" s="35">
        <v>54.5031706792777</v>
      </c>
      <c r="E144" s="34">
        <v>1.0775746496039</v>
      </c>
      <c r="F144" s="35">
        <v>2.63969499379001</v>
      </c>
      <c r="G144" s="34">
        <v>0.655027422303474</v>
      </c>
      <c r="H144" s="35">
        <v>1.6045965892806</v>
      </c>
      <c r="I144" s="34">
        <v>13.1781840341255</v>
      </c>
      <c r="J144" s="35">
        <v>32.2821128308016</v>
      </c>
      <c r="K144" s="34">
        <v>3.6619012797075</v>
      </c>
      <c r="L144" s="40">
        <v>8.9704249068501</v>
      </c>
      <c r="M144" s="41">
        <v>814.646538461538</v>
      </c>
      <c r="N144" s="42">
        <v>79.5115384615385</v>
      </c>
      <c r="O144" s="41">
        <v>9.76024996211193</v>
      </c>
      <c r="P144" s="42">
        <v>4.90423076923077</v>
      </c>
      <c r="Q144" s="41">
        <v>0.602007194248001</v>
      </c>
      <c r="R144" s="42">
        <v>70.0384615384615</v>
      </c>
      <c r="S144" s="41">
        <v>8.59740491510948</v>
      </c>
      <c r="T144" s="41">
        <v>43.5</v>
      </c>
      <c r="U144" s="41">
        <v>5.33973913178958</v>
      </c>
      <c r="V144" s="41">
        <v>268.846153846154</v>
      </c>
      <c r="W144" s="41">
        <v>33.0015707614581</v>
      </c>
      <c r="X144" s="42">
        <v>347.846153846154</v>
      </c>
      <c r="Y144" s="41">
        <v>42.6990280352829</v>
      </c>
      <c r="Z144" s="46">
        <v>1641</v>
      </c>
      <c r="AA144" s="46">
        <v>-673</v>
      </c>
    </row>
    <row r="145" s="19" customFormat="1" ht="15" customHeight="1" spans="1:27">
      <c r="A145" s="33" t="s">
        <v>276</v>
      </c>
      <c r="B145" s="34">
        <v>27.9178152424942</v>
      </c>
      <c r="C145" s="34">
        <v>14.7012748267898</v>
      </c>
      <c r="D145" s="35">
        <v>52.6591164068339</v>
      </c>
      <c r="E145" s="34">
        <v>0.714364896073903</v>
      </c>
      <c r="F145" s="35">
        <v>2.55881375340057</v>
      </c>
      <c r="G145" s="34">
        <v>0.409422632794457</v>
      </c>
      <c r="H145" s="35">
        <v>1.4665281979919</v>
      </c>
      <c r="I145" s="34">
        <v>8.48314087759815</v>
      </c>
      <c r="J145" s="35">
        <v>30.3861201312265</v>
      </c>
      <c r="K145" s="34">
        <v>3.60961200923787</v>
      </c>
      <c r="L145" s="40">
        <v>12.9294215105472</v>
      </c>
      <c r="M145" s="41">
        <v>926.404</v>
      </c>
      <c r="N145" s="42">
        <v>314.092</v>
      </c>
      <c r="O145" s="41">
        <v>33.9044304644626</v>
      </c>
      <c r="P145" s="42">
        <v>13.032</v>
      </c>
      <c r="Q145" s="41">
        <v>1.406729677333</v>
      </c>
      <c r="R145" s="42">
        <v>79.48</v>
      </c>
      <c r="S145" s="41">
        <v>8.5794102788848</v>
      </c>
      <c r="T145" s="41">
        <v>29.5</v>
      </c>
      <c r="U145" s="41">
        <v>3.18435585338578</v>
      </c>
      <c r="V145" s="41">
        <v>239.4</v>
      </c>
      <c r="W145" s="41">
        <v>25.8418573322222</v>
      </c>
      <c r="X145" s="42">
        <v>250.9</v>
      </c>
      <c r="Y145" s="41">
        <v>27.0832163937116</v>
      </c>
      <c r="Z145" s="46">
        <v>2165</v>
      </c>
      <c r="AA145" s="46">
        <v>564</v>
      </c>
    </row>
    <row r="146" s="19" customFormat="1" ht="15" customHeight="1" spans="1:27">
      <c r="A146" s="33" t="s">
        <v>277</v>
      </c>
      <c r="B146" s="34">
        <v>27.710132183908</v>
      </c>
      <c r="C146" s="34">
        <v>16.0945517241379</v>
      </c>
      <c r="D146" s="35">
        <v>58.0818294814358</v>
      </c>
      <c r="E146" s="34">
        <v>0.947528735632184</v>
      </c>
      <c r="F146" s="35">
        <v>3.41943058713533</v>
      </c>
      <c r="G146" s="34">
        <v>0.277873563218391</v>
      </c>
      <c r="H146" s="35">
        <v>1.00278685563167</v>
      </c>
      <c r="I146" s="34">
        <v>8.87155172413793</v>
      </c>
      <c r="J146" s="35">
        <v>32.0155518034297</v>
      </c>
      <c r="K146" s="34">
        <v>1.51862643678161</v>
      </c>
      <c r="L146" s="40">
        <v>5.48040127236749</v>
      </c>
      <c r="M146" s="41">
        <v>789.135</v>
      </c>
      <c r="N146" s="42">
        <v>222.11</v>
      </c>
      <c r="O146" s="41">
        <v>28.1460079707528</v>
      </c>
      <c r="P146" s="42">
        <v>15.9</v>
      </c>
      <c r="Q146" s="41">
        <v>2.01486437681765</v>
      </c>
      <c r="R146" s="42">
        <v>114.1</v>
      </c>
      <c r="S146" s="41">
        <v>14.4588695216915</v>
      </c>
      <c r="T146" s="41">
        <v>28</v>
      </c>
      <c r="U146" s="41">
        <v>3.54818883967889</v>
      </c>
      <c r="V146" s="41">
        <v>335.25</v>
      </c>
      <c r="W146" s="41">
        <v>42.4832253036553</v>
      </c>
      <c r="X146" s="42">
        <v>73.775</v>
      </c>
      <c r="Y146" s="41">
        <v>9.34884398740393</v>
      </c>
      <c r="Z146" s="46">
        <v>1740</v>
      </c>
      <c r="AA146" s="46">
        <v>20</v>
      </c>
    </row>
    <row r="147" s="19" customFormat="1" ht="15" customHeight="1" spans="1:27">
      <c r="A147" s="33" t="s">
        <v>278</v>
      </c>
      <c r="B147" s="34">
        <v>32.7438501413761</v>
      </c>
      <c r="C147" s="34">
        <v>19.757507068803</v>
      </c>
      <c r="D147" s="35">
        <v>60.3395965456025</v>
      </c>
      <c r="E147" s="34">
        <v>0.676248821866164</v>
      </c>
      <c r="F147" s="35">
        <v>2.06526971918808</v>
      </c>
      <c r="G147" s="34">
        <v>0.308435438265787</v>
      </c>
      <c r="H147" s="35">
        <v>0.941964481678467</v>
      </c>
      <c r="I147" s="34">
        <v>10.0876531573987</v>
      </c>
      <c r="J147" s="35">
        <v>30.8077795184252</v>
      </c>
      <c r="K147" s="34">
        <v>1.91400565504241</v>
      </c>
      <c r="L147" s="40">
        <v>5.84538973510577</v>
      </c>
      <c r="M147" s="41">
        <v>895.94</v>
      </c>
      <c r="N147" s="42">
        <v>227.16</v>
      </c>
      <c r="O147" s="41">
        <v>25.3543764091345</v>
      </c>
      <c r="P147" s="42">
        <v>21.48</v>
      </c>
      <c r="Q147" s="41">
        <v>2.39748197423935</v>
      </c>
      <c r="R147" s="42">
        <v>137.9</v>
      </c>
      <c r="S147" s="41">
        <v>15.3916556912293</v>
      </c>
      <c r="T147" s="41">
        <v>18.5</v>
      </c>
      <c r="U147" s="41">
        <v>2.0648704154296</v>
      </c>
      <c r="V147" s="41">
        <v>461.4</v>
      </c>
      <c r="W147" s="41">
        <v>51.4989843069848</v>
      </c>
      <c r="X147" s="42">
        <v>29.5</v>
      </c>
      <c r="Y147" s="41">
        <v>3.29263120298234</v>
      </c>
      <c r="Z147" s="46">
        <v>2122</v>
      </c>
      <c r="AA147" s="46">
        <v>715</v>
      </c>
    </row>
    <row r="148" s="19" customFormat="1" ht="15" customHeight="1" spans="1:27">
      <c r="A148" s="33" t="s">
        <v>279</v>
      </c>
      <c r="B148" s="34">
        <v>31.797373358349</v>
      </c>
      <c r="C148" s="34">
        <v>17.3160037523452</v>
      </c>
      <c r="D148" s="35">
        <v>54.4573400991268</v>
      </c>
      <c r="E148" s="34">
        <v>0.378424015009381</v>
      </c>
      <c r="F148" s="35">
        <v>1.19011092754307</v>
      </c>
      <c r="G148" s="34">
        <v>0</v>
      </c>
      <c r="H148" s="35">
        <v>0</v>
      </c>
      <c r="I148" s="34">
        <v>12.1489681050657</v>
      </c>
      <c r="J148" s="35">
        <v>38.2074581071513</v>
      </c>
      <c r="K148" s="34">
        <v>1.95397748592871</v>
      </c>
      <c r="L148" s="40">
        <v>6.1450908661789</v>
      </c>
      <c r="M148" s="41">
        <v>0</v>
      </c>
      <c r="N148" s="42">
        <v>0</v>
      </c>
      <c r="O148" s="41">
        <v>0</v>
      </c>
      <c r="P148" s="42">
        <v>0</v>
      </c>
      <c r="Q148" s="41">
        <v>0</v>
      </c>
      <c r="R148" s="42">
        <v>0</v>
      </c>
      <c r="S148" s="41">
        <v>0</v>
      </c>
      <c r="T148" s="41">
        <v>0</v>
      </c>
      <c r="U148" s="41">
        <v>0</v>
      </c>
      <c r="V148" s="41">
        <v>0</v>
      </c>
      <c r="W148" s="41">
        <v>0</v>
      </c>
      <c r="X148" s="42">
        <v>0</v>
      </c>
      <c r="Y148" s="41">
        <v>0</v>
      </c>
      <c r="Z148" s="46">
        <v>533</v>
      </c>
      <c r="AA148" s="46">
        <v>115</v>
      </c>
    </row>
    <row r="149" s="19" customFormat="1" ht="15" customHeight="1" spans="1:27">
      <c r="A149" s="33" t="s">
        <v>280</v>
      </c>
      <c r="B149" s="34">
        <v>28.8327971188475</v>
      </c>
      <c r="C149" s="34">
        <v>15.4132132853141</v>
      </c>
      <c r="D149" s="35">
        <v>53.4572251931768</v>
      </c>
      <c r="E149" s="34">
        <v>0.76702681072429</v>
      </c>
      <c r="F149" s="35">
        <v>2.66025806501755</v>
      </c>
      <c r="G149" s="34">
        <v>0.16218487394958</v>
      </c>
      <c r="H149" s="35">
        <v>0.562501353167578</v>
      </c>
      <c r="I149" s="34">
        <v>10.680712284914</v>
      </c>
      <c r="J149" s="35">
        <v>37.0436216815473</v>
      </c>
      <c r="K149" s="34">
        <v>1.80965986394558</v>
      </c>
      <c r="L149" s="40">
        <v>6.27639370709071</v>
      </c>
      <c r="M149" s="41">
        <v>1513.09</v>
      </c>
      <c r="N149" s="42">
        <v>217.225</v>
      </c>
      <c r="O149" s="41">
        <v>14.3563832951113</v>
      </c>
      <c r="P149" s="42">
        <v>20.515</v>
      </c>
      <c r="Q149" s="41">
        <v>1.35583474875916</v>
      </c>
      <c r="R149" s="42">
        <v>59.15</v>
      </c>
      <c r="S149" s="41">
        <v>3.9092188832125</v>
      </c>
      <c r="T149" s="41">
        <v>40.5</v>
      </c>
      <c r="U149" s="41">
        <v>2.67664183888599</v>
      </c>
      <c r="V149" s="41">
        <v>1067.7</v>
      </c>
      <c r="W149" s="41">
        <v>70.5642096636684</v>
      </c>
      <c r="X149" s="42">
        <v>108</v>
      </c>
      <c r="Y149" s="41">
        <v>7.13771157036264</v>
      </c>
      <c r="Z149" s="46">
        <v>2499</v>
      </c>
      <c r="AA149" s="46">
        <v>888</v>
      </c>
    </row>
    <row r="150" s="19" customFormat="1" ht="15" customHeight="1" spans="1:27">
      <c r="A150" s="33" t="s">
        <v>281</v>
      </c>
      <c r="B150" s="34">
        <v>29.3150237610319</v>
      </c>
      <c r="C150" s="34">
        <v>16.1591378139851</v>
      </c>
      <c r="D150" s="35">
        <v>55.1223766547486</v>
      </c>
      <c r="E150" s="34">
        <v>0.327970128988459</v>
      </c>
      <c r="F150" s="35">
        <v>1.11877831538525</v>
      </c>
      <c r="G150" s="34">
        <v>0.0376782077393075</v>
      </c>
      <c r="H150" s="35">
        <v>0.128528661775784</v>
      </c>
      <c r="I150" s="34">
        <v>10.8180583842498</v>
      </c>
      <c r="J150" s="35">
        <v>36.9027788359842</v>
      </c>
      <c r="K150" s="34">
        <v>1.97217922606925</v>
      </c>
      <c r="L150" s="40">
        <v>6.72753753210611</v>
      </c>
      <c r="M150" s="41">
        <v>1050.5</v>
      </c>
      <c r="N150" s="42">
        <v>266.24</v>
      </c>
      <c r="O150" s="41">
        <v>25.3441218467396</v>
      </c>
      <c r="P150" s="42">
        <v>17.11</v>
      </c>
      <c r="Q150" s="41">
        <v>1.62874821513565</v>
      </c>
      <c r="R150" s="42">
        <v>79.6</v>
      </c>
      <c r="S150" s="41">
        <v>7.57734412184674</v>
      </c>
      <c r="T150" s="41">
        <v>9.25</v>
      </c>
      <c r="U150" s="41">
        <v>0.880533079485959</v>
      </c>
      <c r="V150" s="41">
        <v>567</v>
      </c>
      <c r="W150" s="41">
        <v>53.9742979533555</v>
      </c>
      <c r="X150" s="42">
        <v>111.3</v>
      </c>
      <c r="Y150" s="41">
        <v>10.5949547834365</v>
      </c>
      <c r="Z150" s="46">
        <v>1473</v>
      </c>
      <c r="AA150" s="46">
        <v>611</v>
      </c>
    </row>
    <row r="151" s="19" customFormat="1" ht="15" customHeight="1" spans="1:27">
      <c r="A151" s="33" t="s">
        <v>282</v>
      </c>
      <c r="B151" s="34">
        <v>64.5670995145631</v>
      </c>
      <c r="C151" s="34">
        <v>52.5194001386963</v>
      </c>
      <c r="D151" s="35">
        <v>81.3408075220268</v>
      </c>
      <c r="E151" s="34">
        <v>0.364831830790569</v>
      </c>
      <c r="F151" s="35">
        <v>0.565042929810221</v>
      </c>
      <c r="G151" s="34">
        <v>0.0401785714285714</v>
      </c>
      <c r="H151" s="35">
        <v>0.0622276232487556</v>
      </c>
      <c r="I151" s="34">
        <v>9.77362170596394</v>
      </c>
      <c r="J151" s="35">
        <v>15.1371546491096</v>
      </c>
      <c r="K151" s="34">
        <v>1.86906726768377</v>
      </c>
      <c r="L151" s="40">
        <v>2.89476727580461</v>
      </c>
      <c r="M151" s="41">
        <v>0</v>
      </c>
      <c r="N151" s="42">
        <v>0</v>
      </c>
      <c r="O151" s="41">
        <v>0</v>
      </c>
      <c r="P151" s="42">
        <v>0</v>
      </c>
      <c r="Q151" s="41">
        <v>0</v>
      </c>
      <c r="R151" s="42">
        <v>0</v>
      </c>
      <c r="S151" s="41">
        <v>0</v>
      </c>
      <c r="T151" s="41">
        <v>0</v>
      </c>
      <c r="U151" s="41">
        <v>0</v>
      </c>
      <c r="V151" s="41">
        <v>0</v>
      </c>
      <c r="W151" s="41">
        <v>0</v>
      </c>
      <c r="X151" s="42">
        <v>0</v>
      </c>
      <c r="Y151" s="41">
        <v>0</v>
      </c>
      <c r="Z151" s="46">
        <v>11536</v>
      </c>
      <c r="AA151" s="46">
        <v>3863</v>
      </c>
    </row>
    <row r="152" s="19" customFormat="1" ht="15" customHeight="1" spans="1:27">
      <c r="A152" s="33" t="s">
        <v>283</v>
      </c>
      <c r="B152" s="34">
        <v>24.0268287635799</v>
      </c>
      <c r="C152" s="34">
        <v>12.271205380238</v>
      </c>
      <c r="D152" s="35">
        <v>51.0729297694033</v>
      </c>
      <c r="E152" s="34">
        <v>0.485566476978789</v>
      </c>
      <c r="F152" s="35">
        <v>2.02093452180762</v>
      </c>
      <c r="G152" s="34">
        <v>0.18235902741852</v>
      </c>
      <c r="H152" s="35">
        <v>0.75898084267759</v>
      </c>
      <c r="I152" s="34">
        <v>8.79844800827729</v>
      </c>
      <c r="J152" s="35">
        <v>36.6192646347655</v>
      </c>
      <c r="K152" s="34">
        <v>2.28924987066736</v>
      </c>
      <c r="L152" s="40">
        <v>9.52789023134597</v>
      </c>
      <c r="M152" s="41">
        <v>987.935</v>
      </c>
      <c r="N152" s="42">
        <v>237.64</v>
      </c>
      <c r="O152" s="41">
        <v>24.0542140930324</v>
      </c>
      <c r="P152" s="42">
        <v>25.695</v>
      </c>
      <c r="Q152" s="41">
        <v>2.60087961252512</v>
      </c>
      <c r="R152" s="42">
        <v>67.1</v>
      </c>
      <c r="S152" s="41">
        <v>6.79194481418312</v>
      </c>
      <c r="T152" s="41">
        <v>57.25</v>
      </c>
      <c r="U152" s="41">
        <v>5.79491565740661</v>
      </c>
      <c r="V152" s="41">
        <v>478</v>
      </c>
      <c r="W152" s="41">
        <v>48.3837499430631</v>
      </c>
      <c r="X152" s="42">
        <v>122.25</v>
      </c>
      <c r="Y152" s="41">
        <v>12.3742958797897</v>
      </c>
      <c r="Z152" s="46">
        <v>1933</v>
      </c>
      <c r="AA152" s="46">
        <v>478</v>
      </c>
    </row>
    <row r="153" s="19" customFormat="1" ht="15" customHeight="1" spans="1:27">
      <c r="A153" s="33" t="s">
        <v>284</v>
      </c>
      <c r="B153" s="34">
        <v>17.9864649984162</v>
      </c>
      <c r="C153" s="34">
        <v>9.76269876464998</v>
      </c>
      <c r="D153" s="35">
        <v>54.2780294266251</v>
      </c>
      <c r="E153" s="34">
        <v>0.185999366487171</v>
      </c>
      <c r="F153" s="35">
        <v>1.03410740522693</v>
      </c>
      <c r="G153" s="34">
        <v>0.0722204624643649</v>
      </c>
      <c r="H153" s="35">
        <v>0.401526717288384</v>
      </c>
      <c r="I153" s="34">
        <v>6.80050681026291</v>
      </c>
      <c r="J153" s="35">
        <v>37.8090236789815</v>
      </c>
      <c r="K153" s="34">
        <v>1.16503959455179</v>
      </c>
      <c r="L153" s="40">
        <v>6.47731277187806</v>
      </c>
      <c r="M153" s="41">
        <v>686.601666666667</v>
      </c>
      <c r="N153" s="42">
        <v>111.01</v>
      </c>
      <c r="O153" s="41">
        <v>16.1680353237321</v>
      </c>
      <c r="P153" s="42">
        <v>7.75833333333333</v>
      </c>
      <c r="Q153" s="41">
        <v>1.12996133129107</v>
      </c>
      <c r="R153" s="42">
        <v>88.1833333333333</v>
      </c>
      <c r="S153" s="41">
        <v>12.8434487730635</v>
      </c>
      <c r="T153" s="41">
        <v>6.75</v>
      </c>
      <c r="U153" s="41">
        <v>0.983102769436913</v>
      </c>
      <c r="V153" s="41">
        <v>393</v>
      </c>
      <c r="W153" s="41">
        <v>57.238427909438</v>
      </c>
      <c r="X153" s="42">
        <v>79.9</v>
      </c>
      <c r="Y153" s="41">
        <v>11.6370238930384</v>
      </c>
      <c r="Z153" s="46">
        <v>3157</v>
      </c>
      <c r="AA153" s="46">
        <v>354</v>
      </c>
    </row>
    <row r="154" s="19" customFormat="1" ht="15" customHeight="1" spans="1:27">
      <c r="A154" s="33" t="s">
        <v>285</v>
      </c>
      <c r="B154" s="34">
        <v>28.8028523714095</v>
      </c>
      <c r="C154" s="34">
        <v>15.284869739479</v>
      </c>
      <c r="D154" s="35">
        <v>53.0672085610908</v>
      </c>
      <c r="E154" s="34">
        <v>0.607882431529726</v>
      </c>
      <c r="F154" s="35">
        <v>2.1104938625215</v>
      </c>
      <c r="G154" s="34">
        <v>0.306012024048096</v>
      </c>
      <c r="H154" s="35">
        <v>1.06243652573747</v>
      </c>
      <c r="I154" s="34">
        <v>9.78623914495658</v>
      </c>
      <c r="J154" s="35">
        <v>33.9766319625714</v>
      </c>
      <c r="K154" s="34">
        <v>2.81784903139613</v>
      </c>
      <c r="L154" s="40">
        <v>9.78322908807879</v>
      </c>
      <c r="M154" s="41">
        <v>565.873333333333</v>
      </c>
      <c r="N154" s="42">
        <v>142.066666666667</v>
      </c>
      <c r="O154" s="41">
        <v>25.1057362660666</v>
      </c>
      <c r="P154" s="42">
        <v>7.20666666666667</v>
      </c>
      <c r="Q154" s="41">
        <v>1.27354767262403</v>
      </c>
      <c r="R154" s="42">
        <v>109.533333333333</v>
      </c>
      <c r="S154" s="41">
        <v>19.3565108799378</v>
      </c>
      <c r="T154" s="41">
        <v>41.1666666666667</v>
      </c>
      <c r="U154" s="41">
        <v>7.27489072937406</v>
      </c>
      <c r="V154" s="41">
        <v>202</v>
      </c>
      <c r="W154" s="41">
        <v>35.6970346720703</v>
      </c>
      <c r="X154" s="42">
        <v>63.9</v>
      </c>
      <c r="Y154" s="41">
        <v>11.2922797799272</v>
      </c>
      <c r="Z154" s="46">
        <v>1497</v>
      </c>
      <c r="AA154" s="46">
        <v>0</v>
      </c>
    </row>
    <row r="155" s="19" customFormat="1" ht="15" customHeight="1" spans="1:27">
      <c r="A155" s="33" t="s">
        <v>286</v>
      </c>
      <c r="B155" s="34">
        <v>41.1848683238986</v>
      </c>
      <c r="C155" s="34">
        <v>26.234984001969</v>
      </c>
      <c r="D155" s="35">
        <v>63.7005411687706</v>
      </c>
      <c r="E155" s="34">
        <v>0.646345065222742</v>
      </c>
      <c r="F155" s="35">
        <v>1.56937509218084</v>
      </c>
      <c r="G155" s="34">
        <v>0.0899581589958159</v>
      </c>
      <c r="H155" s="35">
        <v>0.218425267960892</v>
      </c>
      <c r="I155" s="34">
        <v>9.65988186069407</v>
      </c>
      <c r="J155" s="35">
        <v>23.4549295744347</v>
      </c>
      <c r="K155" s="34">
        <v>4.55369923701698</v>
      </c>
      <c r="L155" s="40">
        <v>11.056728896653</v>
      </c>
      <c r="M155" s="41">
        <v>1203.89333333333</v>
      </c>
      <c r="N155" s="42">
        <v>169.201666666667</v>
      </c>
      <c r="O155" s="41">
        <v>14.0545397155894</v>
      </c>
      <c r="P155" s="42">
        <v>14.7305555555556</v>
      </c>
      <c r="Q155" s="41">
        <v>1.22357647041451</v>
      </c>
      <c r="R155" s="42">
        <v>52.5222222222222</v>
      </c>
      <c r="S155" s="41">
        <v>4.36269732276023</v>
      </c>
      <c r="T155" s="41">
        <v>5.66666666666667</v>
      </c>
      <c r="U155" s="41">
        <v>0.470695078190759</v>
      </c>
      <c r="V155" s="41">
        <v>347.166666666667</v>
      </c>
      <c r="W155" s="41">
        <v>28.836995525628</v>
      </c>
      <c r="X155" s="42">
        <v>614.605555555556</v>
      </c>
      <c r="Y155" s="41">
        <v>51.0514958874171</v>
      </c>
      <c r="Z155" s="46">
        <v>4063</v>
      </c>
      <c r="AA155" s="46">
        <v>807</v>
      </c>
    </row>
    <row r="156" s="19" customFormat="1" ht="15" customHeight="1" spans="1:27">
      <c r="A156" s="33" t="s">
        <v>287</v>
      </c>
      <c r="B156" s="34">
        <v>74.9136626379401</v>
      </c>
      <c r="C156" s="34">
        <v>50.8440725170783</v>
      </c>
      <c r="D156" s="35">
        <v>67.8702265070247</v>
      </c>
      <c r="E156" s="34">
        <v>0.255491329479769</v>
      </c>
      <c r="F156" s="35">
        <v>0.341047708099076</v>
      </c>
      <c r="G156" s="34">
        <v>0</v>
      </c>
      <c r="H156" s="35">
        <v>0</v>
      </c>
      <c r="I156" s="34">
        <v>12.9129444736381</v>
      </c>
      <c r="J156" s="35">
        <v>17.2371020437844</v>
      </c>
      <c r="K156" s="34">
        <v>10.9011543177439</v>
      </c>
      <c r="L156" s="40">
        <v>14.5516237410918</v>
      </c>
      <c r="M156" s="41">
        <v>1640.45228571429</v>
      </c>
      <c r="N156" s="42">
        <v>179.473428571429</v>
      </c>
      <c r="O156" s="41">
        <v>10.9404845318791</v>
      </c>
      <c r="P156" s="42">
        <v>2.47028571428571</v>
      </c>
      <c r="Q156" s="41">
        <v>0.150585648592035</v>
      </c>
      <c r="R156" s="42">
        <v>112.022857142857</v>
      </c>
      <c r="S156" s="41">
        <v>6.82877875317661</v>
      </c>
      <c r="T156" s="41">
        <v>4.22857142857143</v>
      </c>
      <c r="U156" s="41">
        <v>0.257768632796913</v>
      </c>
      <c r="V156" s="41">
        <v>560.428571428571</v>
      </c>
      <c r="W156" s="41">
        <v>34.1630522453477</v>
      </c>
      <c r="X156" s="42">
        <v>781.828571428571</v>
      </c>
      <c r="Y156" s="41">
        <v>47.6593301882077</v>
      </c>
      <c r="Z156" s="46">
        <v>5709</v>
      </c>
      <c r="AA156" s="46">
        <v>1864</v>
      </c>
    </row>
    <row r="157" s="19" customFormat="1" ht="15" customHeight="1" spans="1:27">
      <c r="A157" s="33" t="s">
        <v>288</v>
      </c>
      <c r="B157" s="34">
        <v>45.3078187919463</v>
      </c>
      <c r="C157" s="34">
        <v>26.9068590604027</v>
      </c>
      <c r="D157" s="35">
        <v>59.3867896928764</v>
      </c>
      <c r="E157" s="34">
        <v>0.923154362416107</v>
      </c>
      <c r="F157" s="35">
        <v>2.03751667378921</v>
      </c>
      <c r="G157" s="34">
        <v>0.346510067114094</v>
      </c>
      <c r="H157" s="35">
        <v>0.764790882353595</v>
      </c>
      <c r="I157" s="34">
        <v>11.6677852348993</v>
      </c>
      <c r="J157" s="35">
        <v>25.7522554517088</v>
      </c>
      <c r="K157" s="34">
        <v>5.46351006711409</v>
      </c>
      <c r="L157" s="40">
        <v>12.058647299272</v>
      </c>
      <c r="M157" s="41">
        <v>665.271914893617</v>
      </c>
      <c r="N157" s="42">
        <v>134.494893617021</v>
      </c>
      <c r="O157" s="41">
        <v>20.2165296033169</v>
      </c>
      <c r="P157" s="42">
        <v>0.140851063829787</v>
      </c>
      <c r="Q157" s="41">
        <v>0.0211719540050493</v>
      </c>
      <c r="R157" s="42">
        <v>26.3829787234043</v>
      </c>
      <c r="S157" s="41">
        <v>3.96574365049262</v>
      </c>
      <c r="T157" s="41">
        <v>3.20212765957447</v>
      </c>
      <c r="U157" s="41">
        <v>0.481326144676725</v>
      </c>
      <c r="V157" s="41">
        <v>337.063829787234</v>
      </c>
      <c r="W157" s="41">
        <v>50.6655733154065</v>
      </c>
      <c r="X157" s="42">
        <v>163.987234042553</v>
      </c>
      <c r="Y157" s="41">
        <v>24.6496553321022</v>
      </c>
      <c r="Z157" s="46">
        <v>1490</v>
      </c>
      <c r="AA157" s="46">
        <v>0</v>
      </c>
    </row>
    <row r="158" s="19" customFormat="1" ht="15" customHeight="1" spans="1:27">
      <c r="A158" s="33" t="s">
        <v>289</v>
      </c>
      <c r="B158" s="34">
        <v>35.1060763888889</v>
      </c>
      <c r="C158" s="34">
        <v>19.3850694444444</v>
      </c>
      <c r="D158" s="35">
        <v>55.218558832111</v>
      </c>
      <c r="E158" s="34">
        <v>0.253125</v>
      </c>
      <c r="F158" s="35">
        <v>0.721029024138153</v>
      </c>
      <c r="G158" s="34">
        <v>0.336805555555556</v>
      </c>
      <c r="H158" s="35">
        <v>0.959393900430738</v>
      </c>
      <c r="I158" s="34">
        <v>12.4565972222222</v>
      </c>
      <c r="J158" s="35">
        <v>35.4827383277863</v>
      </c>
      <c r="K158" s="34">
        <v>2.67447916666667</v>
      </c>
      <c r="L158" s="40">
        <v>7.61827991553377</v>
      </c>
      <c r="M158" s="41">
        <v>0</v>
      </c>
      <c r="N158" s="42">
        <v>0</v>
      </c>
      <c r="O158" s="41">
        <v>0</v>
      </c>
      <c r="P158" s="42">
        <v>0</v>
      </c>
      <c r="Q158" s="41">
        <v>0</v>
      </c>
      <c r="R158" s="42">
        <v>0</v>
      </c>
      <c r="S158" s="41">
        <v>0</v>
      </c>
      <c r="T158" s="41">
        <v>0</v>
      </c>
      <c r="U158" s="41">
        <v>0</v>
      </c>
      <c r="V158" s="41">
        <v>0</v>
      </c>
      <c r="W158" s="41">
        <v>0</v>
      </c>
      <c r="X158" s="42">
        <v>0</v>
      </c>
      <c r="Y158" s="41">
        <v>0</v>
      </c>
      <c r="Z158" s="46">
        <v>576</v>
      </c>
      <c r="AA158" s="46">
        <v>0</v>
      </c>
    </row>
    <row r="159" s="19" customFormat="1" ht="15" customHeight="1" spans="1:27">
      <c r="A159" s="33" t="s">
        <v>290</v>
      </c>
      <c r="B159" s="34">
        <v>49.1031914323963</v>
      </c>
      <c r="C159" s="34">
        <v>27.3978795180723</v>
      </c>
      <c r="D159" s="35">
        <v>55.7965352532999</v>
      </c>
      <c r="E159" s="34">
        <v>2.25949129852744</v>
      </c>
      <c r="F159" s="35">
        <v>4.60151617973394</v>
      </c>
      <c r="G159" s="34">
        <v>0.50334672021419</v>
      </c>
      <c r="H159" s="35">
        <v>1.0250794409304</v>
      </c>
      <c r="I159" s="34">
        <v>12.9938688085676</v>
      </c>
      <c r="J159" s="35">
        <v>26.462371242116</v>
      </c>
      <c r="K159" s="34">
        <v>5.94860508701473</v>
      </c>
      <c r="L159" s="40">
        <v>12.1144978839198</v>
      </c>
      <c r="M159" s="41">
        <v>893.05224137931</v>
      </c>
      <c r="N159" s="42">
        <v>103.581551724138</v>
      </c>
      <c r="O159" s="41">
        <v>11.5985993791536</v>
      </c>
      <c r="P159" s="42">
        <v>21.648275862069</v>
      </c>
      <c r="Q159" s="41">
        <v>2.42407721060455</v>
      </c>
      <c r="R159" s="42">
        <v>82.8448275862069</v>
      </c>
      <c r="S159" s="41">
        <v>9.27659365797614</v>
      </c>
      <c r="T159" s="41">
        <v>21.3362068965517</v>
      </c>
      <c r="U159" s="41">
        <v>2.38913312211144</v>
      </c>
      <c r="V159" s="41">
        <v>427.925862068966</v>
      </c>
      <c r="W159" s="41">
        <v>47.9172261421166</v>
      </c>
      <c r="X159" s="42">
        <v>235.715517241379</v>
      </c>
      <c r="Y159" s="41">
        <v>26.3943704880376</v>
      </c>
      <c r="Z159" s="46">
        <v>3735</v>
      </c>
      <c r="AA159" s="46">
        <v>1617</v>
      </c>
    </row>
    <row r="160" s="19" customFormat="1" ht="15" customHeight="1" spans="1:27">
      <c r="A160" s="33" t="s">
        <v>291</v>
      </c>
      <c r="B160" s="34">
        <v>44.6248012100259</v>
      </c>
      <c r="C160" s="34">
        <v>19.453621434745</v>
      </c>
      <c r="D160" s="35">
        <v>43.593743629662</v>
      </c>
      <c r="E160" s="34">
        <v>0.736560069144339</v>
      </c>
      <c r="F160" s="35">
        <v>1.65056212951567</v>
      </c>
      <c r="G160" s="34">
        <v>0.274632670700086</v>
      </c>
      <c r="H160" s="35">
        <v>0.615426093233518</v>
      </c>
      <c r="I160" s="34">
        <v>10.3898012100259</v>
      </c>
      <c r="J160" s="35">
        <v>23.2825714138792</v>
      </c>
      <c r="K160" s="34">
        <v>13.7701858254105</v>
      </c>
      <c r="L160" s="40">
        <v>30.8576967337095</v>
      </c>
      <c r="M160" s="41">
        <v>791.596296296296</v>
      </c>
      <c r="N160" s="42">
        <v>147.122222222222</v>
      </c>
      <c r="O160" s="41">
        <v>18.5855116946068</v>
      </c>
      <c r="P160" s="42">
        <v>2.11481481481482</v>
      </c>
      <c r="Q160" s="41">
        <v>0.267158250324005</v>
      </c>
      <c r="R160" s="42">
        <v>31.1518518518519</v>
      </c>
      <c r="S160" s="41">
        <v>3.9353205665065</v>
      </c>
      <c r="T160" s="41">
        <v>1.62962962962963</v>
      </c>
      <c r="U160" s="41">
        <v>0.205866252438813</v>
      </c>
      <c r="V160" s="41">
        <v>310.814814814815</v>
      </c>
      <c r="W160" s="41">
        <v>39.2643088742391</v>
      </c>
      <c r="X160" s="42">
        <v>298.762962962963</v>
      </c>
      <c r="Y160" s="41">
        <v>37.7418343618848</v>
      </c>
      <c r="Z160" s="46">
        <v>2314</v>
      </c>
      <c r="AA160" s="46">
        <v>630</v>
      </c>
    </row>
    <row r="161" s="19" customFormat="1" ht="15" customHeight="1" spans="1:27">
      <c r="A161" s="33" t="s">
        <v>292</v>
      </c>
      <c r="B161" s="34">
        <v>53.7458028945555</v>
      </c>
      <c r="C161" s="34">
        <v>32.2533459682977</v>
      </c>
      <c r="D161" s="35">
        <v>60.0109110502562</v>
      </c>
      <c r="E161" s="34">
        <v>1.09131633356306</v>
      </c>
      <c r="F161" s="35">
        <v>2.03051452353243</v>
      </c>
      <c r="G161" s="34">
        <v>0.276361130254997</v>
      </c>
      <c r="H161" s="35">
        <v>0.514200394023683</v>
      </c>
      <c r="I161" s="34">
        <v>13.2007925568573</v>
      </c>
      <c r="J161" s="35">
        <v>24.5615319632607</v>
      </c>
      <c r="K161" s="34">
        <v>6.92398690558236</v>
      </c>
      <c r="L161" s="40">
        <v>12.882842068927</v>
      </c>
      <c r="M161" s="41">
        <v>898.410714285714</v>
      </c>
      <c r="N161" s="42">
        <v>133.556428571429</v>
      </c>
      <c r="O161" s="41">
        <v>14.8658543857208</v>
      </c>
      <c r="P161" s="42">
        <v>2.52571428571429</v>
      </c>
      <c r="Q161" s="41">
        <v>0.281131362922621</v>
      </c>
      <c r="R161" s="42">
        <v>12.0857142857143</v>
      </c>
      <c r="S161" s="41">
        <v>1.34523265289897</v>
      </c>
      <c r="T161" s="41">
        <v>0</v>
      </c>
      <c r="U161" s="41">
        <v>0</v>
      </c>
      <c r="V161" s="41">
        <v>383.571428571429</v>
      </c>
      <c r="W161" s="41">
        <v>42.6944405795949</v>
      </c>
      <c r="X161" s="42">
        <v>366.671428571429</v>
      </c>
      <c r="Y161" s="41">
        <v>40.8133410188627</v>
      </c>
      <c r="Z161" s="46">
        <v>2902</v>
      </c>
      <c r="AA161" s="46">
        <v>473</v>
      </c>
    </row>
    <row r="162" s="19" customFormat="1" ht="15" customHeight="1" spans="1:27">
      <c r="A162" s="33" t="s">
        <v>293</v>
      </c>
      <c r="B162" s="11">
        <v>93.2349604296213</v>
      </c>
      <c r="C162" s="11">
        <v>73.992402487281</v>
      </c>
      <c r="D162" s="27">
        <v>79.361220454568</v>
      </c>
      <c r="E162" s="11">
        <v>0.410005652911249</v>
      </c>
      <c r="F162" s="27">
        <v>0.43975527100775</v>
      </c>
      <c r="G162" s="11">
        <v>0.0240248728094969</v>
      </c>
      <c r="H162" s="27">
        <v>0.0257680946061345</v>
      </c>
      <c r="I162" s="11">
        <v>12.1831543244771</v>
      </c>
      <c r="J162" s="27">
        <v>13.0671523517979</v>
      </c>
      <c r="K162" s="11">
        <v>6.62537309214245</v>
      </c>
      <c r="L162" s="37">
        <v>7.10610382802022</v>
      </c>
      <c r="M162" s="38">
        <v>1406.97369863014</v>
      </c>
      <c r="N162" s="39">
        <v>223.899589041096</v>
      </c>
      <c r="O162" s="38">
        <v>15.9135589570075</v>
      </c>
      <c r="P162" s="39">
        <v>2.66041095890411</v>
      </c>
      <c r="Q162" s="38">
        <v>0.189087469189676</v>
      </c>
      <c r="R162" s="39">
        <v>23.2438356164384</v>
      </c>
      <c r="S162" s="38">
        <v>1.65204478513487</v>
      </c>
      <c r="T162" s="38">
        <v>10.2465753424658</v>
      </c>
      <c r="U162" s="38">
        <v>0.728270567704433</v>
      </c>
      <c r="V162" s="38">
        <v>461.958904109589</v>
      </c>
      <c r="W162" s="38">
        <v>32.8335138431773</v>
      </c>
      <c r="X162" s="39">
        <v>684.964383561644</v>
      </c>
      <c r="Y162" s="38">
        <v>48.6835243777863</v>
      </c>
      <c r="Z162" s="46">
        <v>3538</v>
      </c>
      <c r="AA162" s="46">
        <v>1846</v>
      </c>
    </row>
    <row r="163" s="19" customFormat="1" ht="15" customHeight="1" spans="1:27">
      <c r="A163" s="33" t="s">
        <v>294</v>
      </c>
      <c r="B163" s="34">
        <v>55.5654789915966</v>
      </c>
      <c r="C163" s="34">
        <v>35.7468235294118</v>
      </c>
      <c r="D163" s="35">
        <v>64.3327911108584</v>
      </c>
      <c r="E163" s="34">
        <v>0.95672268907563</v>
      </c>
      <c r="F163" s="35">
        <v>1.72179329043545</v>
      </c>
      <c r="G163" s="34">
        <v>0.399579831932773</v>
      </c>
      <c r="H163" s="35">
        <v>0.719115247783976</v>
      </c>
      <c r="I163" s="34">
        <v>13.6114285714286</v>
      </c>
      <c r="J163" s="35">
        <v>24.4961958727775</v>
      </c>
      <c r="K163" s="34">
        <v>4.8509243697479</v>
      </c>
      <c r="L163" s="40">
        <v>8.73010447814464</v>
      </c>
      <c r="M163" s="41">
        <v>622.313</v>
      </c>
      <c r="N163" s="42">
        <v>226.208</v>
      </c>
      <c r="O163" s="41">
        <v>36.3495540025678</v>
      </c>
      <c r="P163" s="42">
        <v>0</v>
      </c>
      <c r="Q163" s="41">
        <v>0</v>
      </c>
      <c r="R163" s="42">
        <v>55.1</v>
      </c>
      <c r="S163" s="41">
        <v>8.85406539795891</v>
      </c>
      <c r="T163" s="41">
        <v>8.95</v>
      </c>
      <c r="U163" s="41">
        <v>1.43818303651057</v>
      </c>
      <c r="V163" s="41">
        <v>253.4</v>
      </c>
      <c r="W163" s="41">
        <v>40.7190593800869</v>
      </c>
      <c r="X163" s="42">
        <v>78.655</v>
      </c>
      <c r="Y163" s="41">
        <v>12.6391381828758</v>
      </c>
      <c r="Z163" s="46">
        <v>1190</v>
      </c>
      <c r="AA163" s="46">
        <v>0</v>
      </c>
    </row>
    <row r="164" s="19" customFormat="1" ht="15" customHeight="1" spans="1:27">
      <c r="A164" s="33" t="s">
        <v>295</v>
      </c>
      <c r="B164" s="34">
        <v>48.6485830429733</v>
      </c>
      <c r="C164" s="34">
        <v>32.6259930313589</v>
      </c>
      <c r="D164" s="35">
        <v>67.0646316718804</v>
      </c>
      <c r="E164" s="34">
        <v>0.529036004645761</v>
      </c>
      <c r="F164" s="35">
        <v>1.08746436495065</v>
      </c>
      <c r="G164" s="34">
        <v>0.1965737514518</v>
      </c>
      <c r="H164" s="35">
        <v>0.404068811784628</v>
      </c>
      <c r="I164" s="34">
        <v>11.7711962833914</v>
      </c>
      <c r="J164" s="35">
        <v>24.1963805461578</v>
      </c>
      <c r="K164" s="34">
        <v>3.52578397212544</v>
      </c>
      <c r="L164" s="40">
        <v>7.24745460522656</v>
      </c>
      <c r="M164" s="41">
        <v>1299.22905405405</v>
      </c>
      <c r="N164" s="42">
        <v>261.93445945946</v>
      </c>
      <c r="O164" s="41">
        <v>20.1607606173932</v>
      </c>
      <c r="P164" s="42">
        <v>0</v>
      </c>
      <c r="Q164" s="41">
        <v>0</v>
      </c>
      <c r="R164" s="42">
        <v>96.1702702702703</v>
      </c>
      <c r="S164" s="41">
        <v>7.40210280629001</v>
      </c>
      <c r="T164" s="41">
        <v>18.6554054054054</v>
      </c>
      <c r="U164" s="41">
        <v>1.43588271422918</v>
      </c>
      <c r="V164" s="41">
        <v>507.77027027027</v>
      </c>
      <c r="W164" s="41">
        <v>39.082428820834</v>
      </c>
      <c r="X164" s="42">
        <v>414.698648648649</v>
      </c>
      <c r="Y164" s="41">
        <v>31.9188250412537</v>
      </c>
      <c r="Z164" s="46">
        <v>1722</v>
      </c>
      <c r="AA164" s="46">
        <v>752</v>
      </c>
    </row>
    <row r="165" s="20" customFormat="1" ht="24" customHeight="1" spans="1:27">
      <c r="A165" s="47" t="s">
        <v>50</v>
      </c>
      <c r="Z165" s="48"/>
      <c r="AA165" s="48"/>
    </row>
  </sheetData>
  <protectedRanges>
    <protectedRange sqref="A1 Q1" name="区域1"/>
  </protectedRanges>
  <mergeCells count="33">
    <mergeCell ref="A1:Y1"/>
    <mergeCell ref="V2:Y2"/>
    <mergeCell ref="B3:L3"/>
    <mergeCell ref="M3:Y3"/>
    <mergeCell ref="C4:L4"/>
    <mergeCell ref="N4:Y4"/>
    <mergeCell ref="A3:A6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4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3:Z6"/>
    <mergeCell ref="AA3:AA6"/>
  </mergeCells>
  <printOptions horizontalCentered="1"/>
  <pageMargins left="0.751388888888889" right="0.751388888888889" top="1" bottom="1" header="0.511805555555556" footer="0.511805555555556"/>
  <pageSetup paperSize="8" scale="90" firstPageNumber="15" orientation="landscape" useFirstPageNumber="1" horizontalDpi="600"/>
  <headerFooter>
    <oddFooter>&amp;C&amp;P 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BE150"/>
  <sheetViews>
    <sheetView workbookViewId="0">
      <pane xSplit="1" ySplit="4" topLeftCell="AN134" activePane="bottomRight" state="frozen"/>
      <selection/>
      <selection pane="topRight"/>
      <selection pane="bottomLeft"/>
      <selection pane="bottomRight" activeCell="B5" sqref="B5:AW149"/>
    </sheetView>
  </sheetViews>
  <sheetFormatPr defaultColWidth="10" defaultRowHeight="13.5"/>
  <cols>
    <col min="1" max="1" width="28.375" style="1" customWidth="1"/>
    <col min="2" max="56" width="14.3583333333333" style="1" customWidth="1"/>
    <col min="57" max="57" width="9.76666666666667" style="1" customWidth="1"/>
    <col min="58" max="16384" width="10" style="1"/>
  </cols>
  <sheetData>
    <row r="1" s="1" customFormat="1" ht="19.9" customHeight="1" spans="1:56">
      <c r="A1" s="14" t="s">
        <v>299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7"/>
      <c r="AI1" s="17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</row>
    <row r="2" s="1" customFormat="1" ht="8.5" customHeight="1" spans="1:56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7"/>
      <c r="AI2" s="17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</row>
    <row r="3" s="1" customFormat="1" ht="19.9" customHeight="1" spans="1:56">
      <c r="A3" s="15" t="s">
        <v>300</v>
      </c>
      <c r="B3" s="15"/>
      <c r="C3" s="15"/>
      <c r="D3" s="15"/>
      <c r="E3" s="15"/>
      <c r="F3" s="15"/>
      <c r="G3" s="10"/>
      <c r="H3" s="10"/>
      <c r="I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3"/>
      <c r="BA3" s="13"/>
      <c r="BB3" s="13"/>
      <c r="BC3" s="13"/>
      <c r="BD3" s="13"/>
    </row>
    <row r="4" s="1" customFormat="1" ht="56.95" customHeight="1" spans="1:57">
      <c r="A4" s="6" t="s">
        <v>6</v>
      </c>
      <c r="B4" s="6" t="s">
        <v>301</v>
      </c>
      <c r="C4" s="6" t="s">
        <v>302</v>
      </c>
      <c r="D4" s="6" t="s">
        <v>303</v>
      </c>
      <c r="E4" s="6" t="s">
        <v>304</v>
      </c>
      <c r="F4" s="6" t="s">
        <v>305</v>
      </c>
      <c r="G4" s="6" t="s">
        <v>306</v>
      </c>
      <c r="H4" s="6" t="s">
        <v>307</v>
      </c>
      <c r="I4" s="6" t="s">
        <v>308</v>
      </c>
      <c r="J4" s="6" t="s">
        <v>309</v>
      </c>
      <c r="K4" s="6" t="s">
        <v>310</v>
      </c>
      <c r="L4" s="6" t="s">
        <v>311</v>
      </c>
      <c r="M4" s="6" t="s">
        <v>312</v>
      </c>
      <c r="N4" s="6" t="s">
        <v>313</v>
      </c>
      <c r="O4" s="6" t="s">
        <v>314</v>
      </c>
      <c r="P4" s="6" t="s">
        <v>315</v>
      </c>
      <c r="Q4" s="6" t="s">
        <v>316</v>
      </c>
      <c r="R4" s="6" t="s">
        <v>317</v>
      </c>
      <c r="S4" s="6" t="s">
        <v>318</v>
      </c>
      <c r="T4" s="6" t="s">
        <v>319</v>
      </c>
      <c r="U4" s="6" t="s">
        <v>320</v>
      </c>
      <c r="V4" s="6" t="s">
        <v>321</v>
      </c>
      <c r="W4" s="6" t="s">
        <v>322</v>
      </c>
      <c r="X4" s="6" t="s">
        <v>323</v>
      </c>
      <c r="Y4" s="6" t="s">
        <v>324</v>
      </c>
      <c r="Z4" s="6" t="s">
        <v>325</v>
      </c>
      <c r="AA4" s="6" t="s">
        <v>326</v>
      </c>
      <c r="AB4" s="6" t="s">
        <v>327</v>
      </c>
      <c r="AC4" s="6" t="s">
        <v>328</v>
      </c>
      <c r="AD4" s="6" t="s">
        <v>329</v>
      </c>
      <c r="AE4" s="6" t="s">
        <v>330</v>
      </c>
      <c r="AF4" s="6" t="s">
        <v>331</v>
      </c>
      <c r="AG4" s="6" t="s">
        <v>332</v>
      </c>
      <c r="AH4" s="6" t="s">
        <v>333</v>
      </c>
      <c r="AI4" s="6" t="s">
        <v>334</v>
      </c>
      <c r="AJ4" s="6" t="s">
        <v>335</v>
      </c>
      <c r="AK4" s="6" t="s">
        <v>336</v>
      </c>
      <c r="AL4" s="6" t="s">
        <v>337</v>
      </c>
      <c r="AM4" s="6" t="s">
        <v>338</v>
      </c>
      <c r="AN4" s="6" t="s">
        <v>339</v>
      </c>
      <c r="AO4" s="6" t="s">
        <v>122</v>
      </c>
      <c r="AP4" s="6" t="s">
        <v>118</v>
      </c>
      <c r="AQ4" s="6" t="s">
        <v>297</v>
      </c>
      <c r="AR4" s="6" t="s">
        <v>340</v>
      </c>
      <c r="AS4" s="6" t="s">
        <v>341</v>
      </c>
      <c r="AT4" s="6" t="s">
        <v>40</v>
      </c>
      <c r="AU4" s="6" t="s">
        <v>342</v>
      </c>
      <c r="AV4" s="6" t="s">
        <v>343</v>
      </c>
      <c r="AW4" s="6" t="s">
        <v>344</v>
      </c>
      <c r="AX4" s="6" t="s">
        <v>343</v>
      </c>
      <c r="AY4" s="6" t="s">
        <v>345</v>
      </c>
      <c r="AZ4" s="6" t="s">
        <v>343</v>
      </c>
      <c r="BA4" s="6" t="s">
        <v>346</v>
      </c>
      <c r="BB4" s="6" t="s">
        <v>347</v>
      </c>
      <c r="BC4" s="6" t="s">
        <v>348</v>
      </c>
      <c r="BD4" s="6" t="s">
        <v>349</v>
      </c>
      <c r="BE4" s="1" t="s">
        <v>350</v>
      </c>
    </row>
    <row r="5" s="1" customFormat="1" ht="19.9" customHeight="1" spans="1:49">
      <c r="A5" s="6" t="s">
        <v>16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</row>
    <row r="6" s="1" customFormat="1" ht="19.9" customHeight="1" spans="1:49">
      <c r="A6" s="9" t="s">
        <v>152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16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</row>
    <row r="7" s="1" customFormat="1" ht="19.9" customHeight="1" spans="1:49">
      <c r="A7" s="9" t="s">
        <v>153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16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</row>
    <row r="8" s="1" customFormat="1" ht="19.9" customHeight="1" spans="1:49">
      <c r="A8" s="9" t="s">
        <v>154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16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</row>
    <row r="9" s="1" customFormat="1" ht="19.9" customHeight="1" spans="1:49">
      <c r="A9" s="9" t="s">
        <v>155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16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</row>
    <row r="10" s="1" customFormat="1" ht="19.9" customHeight="1" spans="1:49">
      <c r="A10" s="9" t="s">
        <v>156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16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</row>
    <row r="11" s="1" customFormat="1" ht="19.9" customHeight="1" spans="1:49">
      <c r="A11" s="9" t="s">
        <v>157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16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</row>
    <row r="12" s="1" customFormat="1" ht="19.9" customHeight="1" spans="1:49">
      <c r="A12" s="9" t="s">
        <v>158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16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</row>
    <row r="13" s="1" customFormat="1" ht="19.9" customHeight="1" spans="1:49">
      <c r="A13" s="9" t="s">
        <v>159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16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</row>
    <row r="14" s="1" customFormat="1" ht="19.9" customHeight="1" spans="1:49">
      <c r="A14" s="9" t="s">
        <v>160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16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</row>
    <row r="15" s="1" customFormat="1" ht="19.9" customHeight="1" spans="1:49">
      <c r="A15" s="9" t="s">
        <v>161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16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</row>
    <row r="16" s="1" customFormat="1" ht="19.9" customHeight="1" spans="1:49">
      <c r="A16" s="9" t="s">
        <v>162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16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</row>
    <row r="17" s="1" customFormat="1" ht="19.9" customHeight="1" spans="1:49">
      <c r="A17" s="9" t="s">
        <v>163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16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</row>
    <row r="18" s="1" customFormat="1" ht="19.9" customHeight="1" spans="1:49">
      <c r="A18" s="9" t="s">
        <v>164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16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</row>
    <row r="19" s="1" customFormat="1" ht="19.9" customHeight="1" spans="1:49">
      <c r="A19" s="9" t="s">
        <v>165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16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</row>
    <row r="20" s="1" customFormat="1" ht="19.9" customHeight="1" spans="1:49">
      <c r="A20" s="9" t="s">
        <v>166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16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</row>
    <row r="21" s="1" customFormat="1" ht="19.9" customHeight="1" spans="1:49">
      <c r="A21" s="9" t="s">
        <v>167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16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</row>
    <row r="22" s="1" customFormat="1" ht="19.9" customHeight="1" spans="1:49">
      <c r="A22" s="9" t="s">
        <v>168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16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</row>
    <row r="23" s="1" customFormat="1" ht="19.9" customHeight="1" spans="1:49">
      <c r="A23" s="9" t="s">
        <v>169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16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</row>
    <row r="24" s="1" customFormat="1" ht="19.9" customHeight="1" spans="1:49">
      <c r="A24" s="9" t="s">
        <v>170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16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</row>
    <row r="25" s="1" customFormat="1" ht="19.9" customHeight="1" spans="1:49">
      <c r="A25" s="9" t="s">
        <v>171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16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</row>
    <row r="26" s="1" customFormat="1" ht="19.9" customHeight="1" spans="1:49">
      <c r="A26" s="9" t="s">
        <v>172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16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</row>
    <row r="27" s="1" customFormat="1" ht="19.9" customHeight="1" spans="1:49">
      <c r="A27" s="9" t="s">
        <v>173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16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</row>
    <row r="28" s="1" customFormat="1" ht="19.9" customHeight="1" spans="1:49">
      <c r="A28" s="9" t="s">
        <v>174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16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</row>
    <row r="29" s="1" customFormat="1" ht="19.9" customHeight="1" spans="1:49">
      <c r="A29" s="9" t="s">
        <v>175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16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</row>
    <row r="30" s="1" customFormat="1" ht="19.9" customHeight="1" spans="1:49">
      <c r="A30" s="9" t="s">
        <v>176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16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</row>
    <row r="31" s="1" customFormat="1" ht="19.9" customHeight="1" spans="1:49">
      <c r="A31" s="9" t="s">
        <v>177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16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</row>
    <row r="32" s="1" customFormat="1" ht="19.9" customHeight="1" spans="1:49">
      <c r="A32" s="9" t="s">
        <v>178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16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</row>
    <row r="33" s="1" customFormat="1" ht="19.9" customHeight="1" spans="1:49">
      <c r="A33" s="9" t="s">
        <v>179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16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</row>
    <row r="34" s="1" customFormat="1" ht="19.9" customHeight="1" spans="1:49">
      <c r="A34" s="9" t="s">
        <v>180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16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</row>
    <row r="35" s="1" customFormat="1" ht="19.9" customHeight="1" spans="1:49">
      <c r="A35" s="9" t="s">
        <v>181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16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</row>
    <row r="36" s="1" customFormat="1" ht="19.9" customHeight="1" spans="1:49">
      <c r="A36" s="9" t="s">
        <v>182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16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</row>
    <row r="37" s="1" customFormat="1" ht="19.9" customHeight="1" spans="1:49">
      <c r="A37" s="9" t="s">
        <v>183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16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</row>
    <row r="38" s="1" customFormat="1" ht="19.9" customHeight="1" spans="1:49">
      <c r="A38" s="9" t="s">
        <v>184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16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</row>
    <row r="39" s="1" customFormat="1" ht="19.9" customHeight="1" spans="1:49">
      <c r="A39" s="9" t="s">
        <v>185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16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</row>
    <row r="40" s="1" customFormat="1" ht="19.9" customHeight="1" spans="1:49">
      <c r="A40" s="9" t="s">
        <v>186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16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</row>
    <row r="41" s="1" customFormat="1" ht="19.9" customHeight="1" spans="1:49">
      <c r="A41" s="9" t="s">
        <v>187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16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</row>
    <row r="42" s="1" customFormat="1" ht="19.9" customHeight="1" spans="1:49">
      <c r="A42" s="9" t="s">
        <v>188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16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</row>
    <row r="43" s="1" customFormat="1" ht="19.9" customHeight="1" spans="1:49">
      <c r="A43" s="9" t="s">
        <v>189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16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</row>
    <row r="44" s="1" customFormat="1" ht="19.9" customHeight="1" spans="1:49">
      <c r="A44" s="9" t="s">
        <v>190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16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</row>
    <row r="45" s="1" customFormat="1" ht="19.9" customHeight="1" spans="1:49">
      <c r="A45" s="9" t="s">
        <v>191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16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</row>
    <row r="46" s="1" customFormat="1" ht="19.9" customHeight="1" spans="1:49">
      <c r="A46" s="9" t="s">
        <v>192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16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</row>
    <row r="47" s="1" customFormat="1" ht="19.9" customHeight="1" spans="1:49">
      <c r="A47" s="9" t="s">
        <v>193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16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</row>
    <row r="48" s="1" customFormat="1" ht="19.9" customHeight="1" spans="1:49">
      <c r="A48" s="9" t="s">
        <v>194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16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</row>
    <row r="49" s="1" customFormat="1" ht="19.9" customHeight="1" spans="1:49">
      <c r="A49" s="9" t="s">
        <v>195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16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</row>
    <row r="50" s="1" customFormat="1" ht="19.9" customHeight="1" spans="1:49">
      <c r="A50" s="9" t="s">
        <v>196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16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</row>
    <row r="51" s="1" customFormat="1" ht="19.9" customHeight="1" spans="1:49">
      <c r="A51" s="9" t="s">
        <v>197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16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</row>
    <row r="52" s="1" customFormat="1" ht="19.9" customHeight="1" spans="1:49">
      <c r="A52" s="9" t="s">
        <v>198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16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</row>
    <row r="53" s="1" customFormat="1" ht="19.9" customHeight="1" spans="1:49">
      <c r="A53" s="9" t="s">
        <v>199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16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</row>
    <row r="54" s="1" customFormat="1" ht="19.9" customHeight="1" spans="1:49">
      <c r="A54" s="9" t="s">
        <v>200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16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</row>
    <row r="55" s="1" customFormat="1" ht="19.9" customHeight="1" spans="1:49">
      <c r="A55" s="9" t="s">
        <v>201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16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</row>
    <row r="56" s="1" customFormat="1" ht="19.9" customHeight="1" spans="1:49">
      <c r="A56" s="9" t="s">
        <v>202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16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</row>
    <row r="57" s="1" customFormat="1" ht="19.9" customHeight="1" spans="1:49">
      <c r="A57" s="9" t="s">
        <v>203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16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</row>
    <row r="58" s="1" customFormat="1" ht="19.9" customHeight="1" spans="1:49">
      <c r="A58" s="9" t="s">
        <v>204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16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</row>
    <row r="59" s="1" customFormat="1" ht="19.9" customHeight="1" spans="1:49">
      <c r="A59" s="9" t="s">
        <v>205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16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</row>
    <row r="60" s="1" customFormat="1" ht="19.9" customHeight="1" spans="1:49">
      <c r="A60" s="9" t="s">
        <v>206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16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</row>
    <row r="61" s="1" customFormat="1" ht="19.9" customHeight="1" spans="1:49">
      <c r="A61" s="9" t="s">
        <v>207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16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</row>
    <row r="62" s="1" customFormat="1" ht="19.9" customHeight="1" spans="1:49">
      <c r="A62" s="9" t="s">
        <v>208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16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</row>
    <row r="63" s="1" customFormat="1" ht="19.9" customHeight="1" spans="1:49">
      <c r="A63" s="9" t="s">
        <v>209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16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</row>
    <row r="64" s="1" customFormat="1" ht="19.9" customHeight="1" spans="1:49">
      <c r="A64" s="9" t="s">
        <v>210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16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</row>
    <row r="65" s="1" customFormat="1" ht="19.9" customHeight="1" spans="1:49">
      <c r="A65" s="9" t="s">
        <v>211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16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</row>
    <row r="66" s="1" customFormat="1" ht="19.9" customHeight="1" spans="1:49">
      <c r="A66" s="9" t="s">
        <v>212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16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</row>
    <row r="67" s="1" customFormat="1" ht="19.9" customHeight="1" spans="1:49">
      <c r="A67" s="9" t="s">
        <v>213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16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</row>
    <row r="68" s="1" customFormat="1" ht="19.9" customHeight="1" spans="1:49">
      <c r="A68" s="9" t="s">
        <v>214</v>
      </c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16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</row>
    <row r="69" s="1" customFormat="1" ht="19.9" customHeight="1" spans="1:49">
      <c r="A69" s="9" t="s">
        <v>215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16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</row>
    <row r="70" s="1" customFormat="1" ht="19.9" customHeight="1" spans="1:49">
      <c r="A70" s="9" t="s">
        <v>216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16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</row>
    <row r="71" s="1" customFormat="1" ht="19.9" customHeight="1" spans="1:49">
      <c r="A71" s="9" t="s">
        <v>217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16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</row>
    <row r="72" s="1" customFormat="1" ht="19.9" customHeight="1" spans="1:49">
      <c r="A72" s="9" t="s">
        <v>218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16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</row>
    <row r="73" s="1" customFormat="1" ht="19.9" customHeight="1" spans="1:49">
      <c r="A73" s="9" t="s">
        <v>219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16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</row>
    <row r="74" s="1" customFormat="1" ht="19.9" customHeight="1" spans="1:49">
      <c r="A74" s="9" t="s">
        <v>220</v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16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</row>
    <row r="75" s="1" customFormat="1" ht="19.9" customHeight="1" spans="1:49">
      <c r="A75" s="9" t="s">
        <v>221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16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</row>
    <row r="76" s="1" customFormat="1" ht="19.9" customHeight="1" spans="1:49">
      <c r="A76" s="9" t="s">
        <v>222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16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</row>
    <row r="77" s="1" customFormat="1" ht="19.9" customHeight="1" spans="1:49">
      <c r="A77" s="9" t="s">
        <v>223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16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</row>
    <row r="78" s="1" customFormat="1" ht="19.9" customHeight="1" spans="1:49">
      <c r="A78" s="9" t="s">
        <v>224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16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</row>
    <row r="79" s="1" customFormat="1" ht="19.9" customHeight="1" spans="1:49">
      <c r="A79" s="9" t="s">
        <v>225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16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</row>
    <row r="80" s="1" customFormat="1" ht="19.9" customHeight="1" spans="1:49">
      <c r="A80" s="9" t="s">
        <v>226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16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</row>
    <row r="81" s="1" customFormat="1" ht="19.9" customHeight="1" spans="1:49">
      <c r="A81" s="9" t="s">
        <v>227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16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</row>
    <row r="82" s="1" customFormat="1" ht="19.9" customHeight="1" spans="1:49">
      <c r="A82" s="9" t="s">
        <v>228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16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</row>
    <row r="83" s="1" customFormat="1" ht="19.9" customHeight="1" spans="1:49">
      <c r="A83" s="9" t="s">
        <v>229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16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</row>
    <row r="84" s="1" customFormat="1" ht="19.9" customHeight="1" spans="1:49">
      <c r="A84" s="9" t="s">
        <v>230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16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</row>
    <row r="85" s="1" customFormat="1" ht="19.9" customHeight="1" spans="1:49">
      <c r="A85" s="9" t="s">
        <v>231</v>
      </c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16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</row>
    <row r="86" s="1" customFormat="1" ht="19.9" customHeight="1" spans="1:49">
      <c r="A86" s="9" t="s">
        <v>232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16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</row>
    <row r="87" s="1" customFormat="1" ht="19.9" customHeight="1" spans="1:49">
      <c r="A87" s="9" t="s">
        <v>233</v>
      </c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16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</row>
    <row r="88" s="1" customFormat="1" ht="19.9" customHeight="1" spans="1:49">
      <c r="A88" s="9" t="s">
        <v>234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16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</row>
    <row r="89" s="1" customFormat="1" ht="19.9" customHeight="1" spans="1:49">
      <c r="A89" s="9" t="s">
        <v>235</v>
      </c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16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</row>
    <row r="90" s="1" customFormat="1" ht="19.9" customHeight="1" spans="1:49">
      <c r="A90" s="9" t="s">
        <v>236</v>
      </c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16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</row>
    <row r="91" s="1" customFormat="1" ht="19.9" customHeight="1" spans="1:49">
      <c r="A91" s="9" t="s">
        <v>237</v>
      </c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16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</row>
    <row r="92" s="1" customFormat="1" ht="19.9" customHeight="1" spans="1:49">
      <c r="A92" s="9" t="s">
        <v>238</v>
      </c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16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</row>
    <row r="93" s="1" customFormat="1" ht="19.9" customHeight="1" spans="1:49">
      <c r="A93" s="9" t="s">
        <v>239</v>
      </c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16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</row>
    <row r="94" s="1" customFormat="1" ht="19.9" customHeight="1" spans="1:49">
      <c r="A94" s="9" t="s">
        <v>240</v>
      </c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16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</row>
    <row r="95" s="1" customFormat="1" ht="19.9" customHeight="1" spans="1:49">
      <c r="A95" s="9" t="s">
        <v>241</v>
      </c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16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</row>
    <row r="96" s="1" customFormat="1" ht="19.9" customHeight="1" spans="1:49">
      <c r="A96" s="9" t="s">
        <v>242</v>
      </c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16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</row>
    <row r="97" s="1" customFormat="1" ht="19.9" customHeight="1" spans="1:49">
      <c r="A97" s="9" t="s">
        <v>243</v>
      </c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16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</row>
    <row r="98" s="1" customFormat="1" ht="19.9" customHeight="1" spans="1:49">
      <c r="A98" s="9" t="s">
        <v>244</v>
      </c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16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</row>
    <row r="99" s="1" customFormat="1" ht="19.9" customHeight="1" spans="1:49">
      <c r="A99" s="9" t="s">
        <v>245</v>
      </c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16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</row>
    <row r="100" s="1" customFormat="1" ht="19.9" customHeight="1" spans="1:49">
      <c r="A100" s="9" t="s">
        <v>246</v>
      </c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16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</row>
    <row r="101" s="1" customFormat="1" ht="19.9" customHeight="1" spans="1:49">
      <c r="A101" s="9" t="s">
        <v>247</v>
      </c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16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</row>
    <row r="102" s="1" customFormat="1" ht="19.9" customHeight="1" spans="1:49">
      <c r="A102" s="9" t="s">
        <v>248</v>
      </c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16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</row>
    <row r="103" s="1" customFormat="1" ht="19.9" customHeight="1" spans="1:49">
      <c r="A103" s="9" t="s">
        <v>249</v>
      </c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16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</row>
    <row r="104" s="1" customFormat="1" ht="19.9" customHeight="1" spans="1:49">
      <c r="A104" s="9" t="s">
        <v>250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16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</row>
    <row r="105" s="1" customFormat="1" ht="19.9" customHeight="1" spans="1:49">
      <c r="A105" s="9" t="s">
        <v>251</v>
      </c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16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</row>
    <row r="106" s="1" customFormat="1" ht="19.9" customHeight="1" spans="1:49">
      <c r="A106" s="9" t="s">
        <v>252</v>
      </c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16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</row>
    <row r="107" s="1" customFormat="1" ht="19.9" customHeight="1" spans="1:49">
      <c r="A107" s="9" t="s">
        <v>253</v>
      </c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16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</row>
    <row r="108" s="1" customFormat="1" ht="19.9" customHeight="1" spans="1:49">
      <c r="A108" s="9" t="s">
        <v>254</v>
      </c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16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</row>
    <row r="109" s="1" customFormat="1" ht="19.9" customHeight="1" spans="1:49">
      <c r="A109" s="9" t="s">
        <v>255</v>
      </c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16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</row>
    <row r="110" s="1" customFormat="1" ht="19.9" customHeight="1" spans="1:49">
      <c r="A110" s="9" t="s">
        <v>256</v>
      </c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16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</row>
    <row r="111" s="1" customFormat="1" ht="19.9" customHeight="1" spans="1:49">
      <c r="A111" s="9" t="s">
        <v>257</v>
      </c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16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</row>
    <row r="112" s="1" customFormat="1" ht="19.9" customHeight="1" spans="1:49">
      <c r="A112" s="9" t="s">
        <v>258</v>
      </c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16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</row>
    <row r="113" s="1" customFormat="1" ht="19.9" customHeight="1" spans="1:49">
      <c r="A113" s="9" t="s">
        <v>259</v>
      </c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16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</row>
    <row r="114" s="1" customFormat="1" ht="19.9" customHeight="1" spans="1:49">
      <c r="A114" s="9" t="s">
        <v>260</v>
      </c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16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</row>
    <row r="115" s="1" customFormat="1" ht="19.9" customHeight="1" spans="1:49">
      <c r="A115" s="9" t="s">
        <v>261</v>
      </c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16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</row>
    <row r="116" s="1" customFormat="1" ht="19.9" customHeight="1" spans="1:49">
      <c r="A116" s="9" t="s">
        <v>262</v>
      </c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16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</row>
    <row r="117" s="1" customFormat="1" ht="19.9" customHeight="1" spans="1:49">
      <c r="A117" s="9" t="s">
        <v>263</v>
      </c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16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</row>
    <row r="118" s="1" customFormat="1" ht="19.9" customHeight="1" spans="1:49">
      <c r="A118" s="9" t="s">
        <v>264</v>
      </c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16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</row>
    <row r="119" s="1" customFormat="1" ht="19.9" customHeight="1" spans="1:49">
      <c r="A119" s="9" t="s">
        <v>265</v>
      </c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16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</row>
    <row r="120" s="1" customFormat="1" ht="19.9" customHeight="1" spans="1:49">
      <c r="A120" s="9" t="s">
        <v>266</v>
      </c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16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</row>
    <row r="121" s="1" customFormat="1" ht="19.9" customHeight="1" spans="1:49">
      <c r="A121" s="9" t="s">
        <v>267</v>
      </c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16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</row>
    <row r="122" s="1" customFormat="1" ht="19.9" customHeight="1" spans="1:49">
      <c r="A122" s="9" t="s">
        <v>268</v>
      </c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16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</row>
    <row r="123" s="1" customFormat="1" ht="19.9" customHeight="1" spans="1:49">
      <c r="A123" s="9" t="s">
        <v>269</v>
      </c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16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</row>
    <row r="124" s="1" customFormat="1" ht="19.9" customHeight="1" spans="1:49">
      <c r="A124" s="9" t="s">
        <v>270</v>
      </c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16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</row>
    <row r="125" s="1" customFormat="1" ht="19.9" customHeight="1" spans="1:49">
      <c r="A125" s="9" t="s">
        <v>271</v>
      </c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16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</row>
    <row r="126" s="1" customFormat="1" ht="19.9" customHeight="1" spans="1:49">
      <c r="A126" s="9" t="s">
        <v>272</v>
      </c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16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</row>
    <row r="127" s="1" customFormat="1" ht="19.9" customHeight="1" spans="1:49">
      <c r="A127" s="9" t="s">
        <v>273</v>
      </c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16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</row>
    <row r="128" s="1" customFormat="1" ht="19.9" customHeight="1" spans="1:49">
      <c r="A128" s="9" t="s">
        <v>274</v>
      </c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16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</row>
    <row r="129" s="1" customFormat="1" ht="19.9" customHeight="1" spans="1:49">
      <c r="A129" s="9" t="s">
        <v>275</v>
      </c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16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</row>
    <row r="130" s="1" customFormat="1" ht="19.9" customHeight="1" spans="1:49">
      <c r="A130" s="9" t="s">
        <v>276</v>
      </c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16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</row>
    <row r="131" s="1" customFormat="1" ht="19.9" customHeight="1" spans="1:49">
      <c r="A131" s="9" t="s">
        <v>277</v>
      </c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16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</row>
    <row r="132" s="1" customFormat="1" ht="19.9" customHeight="1" spans="1:49">
      <c r="A132" s="9" t="s">
        <v>278</v>
      </c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16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</row>
    <row r="133" s="1" customFormat="1" ht="19.9" customHeight="1" spans="1:49">
      <c r="A133" s="9" t="s">
        <v>279</v>
      </c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16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</row>
    <row r="134" s="1" customFormat="1" ht="19.9" customHeight="1" spans="1:49">
      <c r="A134" s="9" t="s">
        <v>280</v>
      </c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16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</row>
    <row r="135" s="1" customFormat="1" ht="19.9" customHeight="1" spans="1:49">
      <c r="A135" s="9" t="s">
        <v>281</v>
      </c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16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</row>
    <row r="136" s="1" customFormat="1" ht="19.9" customHeight="1" spans="1:49">
      <c r="A136" s="9" t="s">
        <v>282</v>
      </c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16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</row>
    <row r="137" s="1" customFormat="1" ht="19.9" customHeight="1" spans="1:49">
      <c r="A137" s="9" t="s">
        <v>283</v>
      </c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16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</row>
    <row r="138" s="1" customFormat="1" ht="19.9" customHeight="1" spans="1:49">
      <c r="A138" s="9" t="s">
        <v>284</v>
      </c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16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</row>
    <row r="139" s="1" customFormat="1" ht="19.9" customHeight="1" spans="1:49">
      <c r="A139" s="9" t="s">
        <v>285</v>
      </c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16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</row>
    <row r="140" s="1" customFormat="1" ht="19.9" customHeight="1" spans="1:49">
      <c r="A140" s="9" t="s">
        <v>286</v>
      </c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16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</row>
    <row r="141" s="1" customFormat="1" ht="19.9" customHeight="1" spans="1:49">
      <c r="A141" s="9" t="s">
        <v>287</v>
      </c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16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</row>
    <row r="142" s="1" customFormat="1" ht="19.9" customHeight="1" spans="1:49">
      <c r="A142" s="9" t="s">
        <v>288</v>
      </c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16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</row>
    <row r="143" s="1" customFormat="1" ht="19.9" customHeight="1" spans="1:49">
      <c r="A143" s="9" t="s">
        <v>289</v>
      </c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16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</row>
    <row r="144" s="1" customFormat="1" ht="19.9" customHeight="1" spans="1:49">
      <c r="A144" s="9" t="s">
        <v>290</v>
      </c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16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</row>
    <row r="145" s="1" customFormat="1" ht="19.9" customHeight="1" spans="1:49">
      <c r="A145" s="9" t="s">
        <v>291</v>
      </c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16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</row>
    <row r="146" s="1" customFormat="1" ht="19.9" customHeight="1" spans="1:49">
      <c r="A146" s="9" t="s">
        <v>292</v>
      </c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16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</row>
    <row r="147" s="1" customFormat="1" ht="19.9" customHeight="1" spans="1:49">
      <c r="A147" s="9" t="s">
        <v>293</v>
      </c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16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</row>
    <row r="148" s="1" customFormat="1" ht="19.9" customHeight="1" spans="1:49">
      <c r="A148" s="9" t="s">
        <v>294</v>
      </c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16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</row>
    <row r="149" s="1" customFormat="1" ht="19.9" customHeight="1" spans="1:49">
      <c r="A149" s="9" t="s">
        <v>295</v>
      </c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16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</row>
    <row r="150" spans="1:1">
      <c r="A150" s="10"/>
    </row>
  </sheetData>
  <mergeCells count="4">
    <mergeCell ref="A3:F3"/>
    <mergeCell ref="AZ3:BD3"/>
    <mergeCell ref="A1:AG2"/>
    <mergeCell ref="AJ1:BD2"/>
  </mergeCell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X30"/>
  <sheetViews>
    <sheetView workbookViewId="0">
      <selection activeCell="H15" sqref="H15"/>
    </sheetView>
  </sheetViews>
  <sheetFormatPr defaultColWidth="9" defaultRowHeight="13.5"/>
  <cols>
    <col min="1" max="1" width="1.49166666666667" style="1" customWidth="1"/>
    <col min="2" max="2" width="18.4666666666667" style="1" customWidth="1"/>
    <col min="3" max="3" width="15.3833333333333" style="1" customWidth="1"/>
    <col min="4" max="40" width="14.3583333333333" style="1" customWidth="1"/>
    <col min="41" max="41" width="16.4083333333333" style="1" customWidth="1"/>
    <col min="42" max="71" width="14.3583333333333" style="1" customWidth="1"/>
    <col min="72" max="72" width="10.2583333333333" style="1" customWidth="1"/>
    <col min="73" max="76" width="14.3583333333333" style="1" customWidth="1"/>
    <col min="77" max="77" width="9.76666666666667" style="1" customWidth="1"/>
    <col min="78" max="16384" width="9" style="1"/>
  </cols>
  <sheetData>
    <row r="1" s="1" customFormat="1" ht="19.9" customHeight="1" spans="1:76">
      <c r="A1" s="2"/>
      <c r="B1" s="3" t="s">
        <v>351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</row>
    <row r="2" s="1" customFormat="1" ht="8.5" customHeight="1" spans="1:76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</row>
    <row r="3" s="1" customFormat="1" ht="19.9" customHeight="1" spans="1:76">
      <c r="A3" s="2"/>
      <c r="B3" s="4" t="s">
        <v>300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10"/>
      <c r="S3" s="10"/>
      <c r="T3" s="10"/>
      <c r="U3" s="10"/>
      <c r="V3" s="10"/>
      <c r="W3" s="10"/>
      <c r="X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3"/>
      <c r="BV3" s="13"/>
      <c r="BW3" s="13"/>
      <c r="BX3" s="13"/>
    </row>
    <row r="4" s="1" customFormat="1" ht="56.95" customHeight="1" spans="1:76">
      <c r="A4" s="5"/>
      <c r="B4" s="6" t="s">
        <v>6</v>
      </c>
      <c r="C4" s="6" t="s">
        <v>301</v>
      </c>
      <c r="D4" s="6" t="s">
        <v>302</v>
      </c>
      <c r="E4" s="6" t="s">
        <v>304</v>
      </c>
      <c r="F4" s="6" t="s">
        <v>352</v>
      </c>
      <c r="G4" s="6" t="s">
        <v>305</v>
      </c>
      <c r="H4" s="6" t="s">
        <v>306</v>
      </c>
      <c r="I4" s="6" t="s">
        <v>313</v>
      </c>
      <c r="J4" s="6" t="s">
        <v>314</v>
      </c>
      <c r="K4" s="6" t="s">
        <v>315</v>
      </c>
      <c r="L4" s="6" t="s">
        <v>312</v>
      </c>
      <c r="M4" s="6" t="s">
        <v>353</v>
      </c>
      <c r="N4" s="6" t="s">
        <v>316</v>
      </c>
      <c r="O4" s="6" t="s">
        <v>317</v>
      </c>
      <c r="P4" s="6" t="s">
        <v>318</v>
      </c>
      <c r="Q4" s="6" t="s">
        <v>319</v>
      </c>
      <c r="R4" s="6" t="s">
        <v>320</v>
      </c>
      <c r="S4" s="6" t="s">
        <v>327</v>
      </c>
      <c r="T4" s="6" t="s">
        <v>328</v>
      </c>
      <c r="U4" s="6" t="s">
        <v>329</v>
      </c>
      <c r="V4" s="6" t="s">
        <v>330</v>
      </c>
      <c r="W4" s="6" t="s">
        <v>326</v>
      </c>
      <c r="X4" s="6" t="s">
        <v>331</v>
      </c>
      <c r="Y4" s="6" t="s">
        <v>332</v>
      </c>
      <c r="Z4" s="6" t="s">
        <v>354</v>
      </c>
      <c r="AA4" s="6" t="s">
        <v>133</v>
      </c>
      <c r="AB4" s="6" t="s">
        <v>355</v>
      </c>
      <c r="AC4" s="6" t="s">
        <v>308</v>
      </c>
      <c r="AD4" s="6" t="s">
        <v>310</v>
      </c>
      <c r="AE4" s="6" t="s">
        <v>311</v>
      </c>
      <c r="AF4" s="6" t="s">
        <v>356</v>
      </c>
      <c r="AG4" s="6" t="s">
        <v>322</v>
      </c>
      <c r="AH4" s="6" t="s">
        <v>324</v>
      </c>
      <c r="AI4" s="6" t="s">
        <v>325</v>
      </c>
      <c r="AJ4" s="6" t="s">
        <v>357</v>
      </c>
      <c r="AK4" s="6" t="s">
        <v>358</v>
      </c>
      <c r="AL4" s="6" t="s">
        <v>359</v>
      </c>
      <c r="AM4" s="6" t="s">
        <v>335</v>
      </c>
      <c r="AN4" s="6" t="s">
        <v>336</v>
      </c>
      <c r="AO4" s="6" t="s">
        <v>337</v>
      </c>
      <c r="AP4" s="6" t="s">
        <v>360</v>
      </c>
      <c r="AQ4" s="6" t="s">
        <v>361</v>
      </c>
      <c r="AR4" s="6" t="s">
        <v>362</v>
      </c>
      <c r="AS4" s="6" t="s">
        <v>363</v>
      </c>
      <c r="AT4" s="6" t="s">
        <v>364</v>
      </c>
      <c r="AU4" s="6" t="s">
        <v>365</v>
      </c>
      <c r="AV4" s="6" t="s">
        <v>339</v>
      </c>
      <c r="AW4" s="6" t="s">
        <v>366</v>
      </c>
      <c r="AX4" s="6" t="s">
        <v>367</v>
      </c>
      <c r="AY4" s="6" t="s">
        <v>368</v>
      </c>
      <c r="AZ4" s="6" t="s">
        <v>369</v>
      </c>
      <c r="BA4" s="6" t="s">
        <v>370</v>
      </c>
      <c r="BB4" s="6" t="s">
        <v>371</v>
      </c>
      <c r="BC4" s="6" t="s">
        <v>372</v>
      </c>
      <c r="BD4" s="6" t="s">
        <v>373</v>
      </c>
      <c r="BE4" s="6" t="s">
        <v>374</v>
      </c>
      <c r="BF4" s="6" t="s">
        <v>375</v>
      </c>
      <c r="BG4" s="6" t="s">
        <v>376</v>
      </c>
      <c r="BH4" s="6" t="s">
        <v>340</v>
      </c>
      <c r="BI4" s="6" t="s">
        <v>341</v>
      </c>
      <c r="BJ4" s="6" t="s">
        <v>40</v>
      </c>
      <c r="BK4" s="6" t="s">
        <v>342</v>
      </c>
      <c r="BL4" s="6" t="s">
        <v>377</v>
      </c>
      <c r="BM4" s="6" t="s">
        <v>344</v>
      </c>
      <c r="BN4" s="6" t="s">
        <v>378</v>
      </c>
      <c r="BO4" s="6" t="s">
        <v>345</v>
      </c>
      <c r="BP4" s="6" t="s">
        <v>379</v>
      </c>
      <c r="BQ4" s="6" t="s">
        <v>346</v>
      </c>
      <c r="BR4" s="6" t="s">
        <v>347</v>
      </c>
      <c r="BS4" s="6" t="s">
        <v>348</v>
      </c>
      <c r="BT4" s="6" t="s">
        <v>349</v>
      </c>
      <c r="BU4" s="6" t="s">
        <v>350</v>
      </c>
      <c r="BV4" s="6" t="s">
        <v>380</v>
      </c>
      <c r="BW4" s="6" t="s">
        <v>381</v>
      </c>
      <c r="BX4" s="6" t="s">
        <v>382</v>
      </c>
    </row>
    <row r="5" s="1" customFormat="1" ht="19.9" customHeight="1" spans="1:52">
      <c r="A5" s="7"/>
      <c r="B5" s="6" t="s">
        <v>16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</row>
    <row r="6" s="1" customFormat="1" ht="19.9" customHeight="1" spans="2:52">
      <c r="B6" s="9" t="s">
        <v>17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11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</row>
    <row r="7" s="1" customFormat="1" ht="19.9" customHeight="1" spans="2:52">
      <c r="B7" s="9" t="s">
        <v>383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11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</row>
    <row r="8" s="1" customFormat="1" ht="19.9" customHeight="1" spans="2:52">
      <c r="B8" s="9" t="s">
        <v>45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11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</row>
    <row r="9" s="1" customFormat="1" ht="19.9" customHeight="1" spans="2:52">
      <c r="B9" s="9" t="s">
        <v>46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11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</row>
    <row r="10" s="1" customFormat="1" ht="19.9" customHeight="1" spans="2:52">
      <c r="B10" s="9" t="s">
        <v>19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11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</row>
    <row r="11" s="1" customFormat="1" ht="19.9" customHeight="1" spans="2:52">
      <c r="B11" s="9" t="s">
        <v>384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11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</row>
    <row r="12" s="1" customFormat="1" ht="19.9" customHeight="1" spans="2:52">
      <c r="B12" s="9" t="s">
        <v>385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11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</row>
    <row r="13" s="1" customFormat="1" ht="19.9" customHeight="1" spans="2:52">
      <c r="B13" s="9" t="s">
        <v>386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11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</row>
    <row r="14" s="1" customFormat="1" ht="19.9" customHeight="1" spans="2:52">
      <c r="B14" s="9" t="s">
        <v>387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11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</row>
    <row r="15" s="1" customFormat="1" ht="19.9" customHeight="1" spans="2:52">
      <c r="B15" s="9" t="s">
        <v>388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11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</row>
    <row r="16" s="1" customFormat="1" ht="19.9" customHeight="1" spans="2:52">
      <c r="B16" s="9" t="s">
        <v>389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11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</row>
    <row r="17" s="1" customFormat="1" ht="19.9" customHeight="1" spans="2:52">
      <c r="B17" s="9" t="s">
        <v>390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11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</row>
    <row r="18" s="1" customFormat="1" ht="19.9" customHeight="1" spans="2:52">
      <c r="B18" s="9" t="s">
        <v>391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11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</row>
    <row r="19" s="1" customFormat="1" ht="19.9" customHeight="1" spans="2:52">
      <c r="B19" s="9" t="s">
        <v>392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11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</row>
    <row r="20" s="1" customFormat="1" ht="19.9" customHeight="1" spans="2:52">
      <c r="B20" s="9" t="s">
        <v>393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11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</row>
    <row r="21" s="1" customFormat="1" ht="19.9" customHeight="1" spans="2:52">
      <c r="B21" s="9" t="s">
        <v>394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11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</row>
    <row r="22" s="1" customFormat="1" ht="19.9" customHeight="1" spans="2:52">
      <c r="B22" s="9" t="s">
        <v>395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11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</row>
    <row r="23" s="1" customFormat="1" ht="19.9" customHeight="1" spans="2:52">
      <c r="B23" s="9" t="s">
        <v>396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11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</row>
    <row r="24" s="1" customFormat="1" ht="19.9" customHeight="1" spans="2:52">
      <c r="B24" s="9" t="s">
        <v>397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11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</row>
    <row r="25" s="1" customFormat="1" ht="19.9" customHeight="1" spans="2:52">
      <c r="B25" s="9" t="s">
        <v>398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11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</row>
    <row r="26" s="1" customFormat="1" ht="19.9" customHeight="1" spans="2:52">
      <c r="B26" s="9" t="s">
        <v>399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11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</row>
    <row r="27" s="1" customFormat="1" ht="19.9" customHeight="1" spans="2:52">
      <c r="B27" s="9" t="s">
        <v>400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11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</row>
    <row r="28" s="1" customFormat="1" ht="19.9" customHeight="1" spans="2:52">
      <c r="B28" s="9" t="s">
        <v>401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11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</row>
    <row r="29" s="1" customFormat="1" ht="19.9" customHeight="1" spans="2:52">
      <c r="B29" s="9" t="s">
        <v>47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11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</row>
    <row r="30" s="1" customFormat="1" ht="19.9" customHeight="1" spans="2:52">
      <c r="B30" s="9" t="s">
        <v>48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11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</row>
  </sheetData>
  <mergeCells count="4">
    <mergeCell ref="B3:Q3"/>
    <mergeCell ref="BU3:BX3"/>
    <mergeCell ref="B1:AH2"/>
    <mergeCell ref="AK1:BX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9"/>
  <sheetViews>
    <sheetView workbookViewId="0">
      <selection activeCell="N13" sqref="N13"/>
    </sheetView>
  </sheetViews>
  <sheetFormatPr defaultColWidth="8.89166666666667" defaultRowHeight="13.5"/>
  <cols>
    <col min="1" max="1" width="14" style="20" customWidth="1"/>
    <col min="2" max="2" width="8.63333333333333" style="20" customWidth="1"/>
    <col min="3" max="3" width="6" style="20" customWidth="1"/>
    <col min="4" max="4" width="8.63333333333333" style="20" customWidth="1"/>
    <col min="5" max="5" width="6.63333333333333" style="20" customWidth="1"/>
    <col min="6" max="6" width="7.75" style="20" customWidth="1"/>
    <col min="7" max="7" width="6.63333333333333" style="20" customWidth="1"/>
    <col min="8" max="8" width="7.88333333333333" style="20" customWidth="1"/>
    <col min="9" max="9" width="6.63333333333333" style="20" customWidth="1"/>
    <col min="10" max="10" width="8" style="20" customWidth="1"/>
    <col min="11" max="11" width="6.63333333333333" style="20" customWidth="1"/>
    <col min="12" max="12" width="8.89166666666667" style="20"/>
    <col min="13" max="13" width="11.8833333333333" style="20" customWidth="1"/>
    <col min="14" max="16336" width="8.89166666666667" style="20"/>
    <col min="16337" max="16366" width="8.89166666666667" style="280"/>
  </cols>
  <sheetData>
    <row r="1" s="101" customFormat="1" ht="27.75" customHeight="1" spans="1:11">
      <c r="A1" s="102" t="s">
        <v>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="101" customFormat="1" ht="21" customHeight="1" spans="1:3">
      <c r="A2" s="103" t="s">
        <v>5</v>
      </c>
      <c r="B2" s="103"/>
      <c r="C2" s="52"/>
    </row>
    <row r="3" s="47" customFormat="1" ht="21" customHeight="1" spans="1:16384">
      <c r="A3" s="107" t="s">
        <v>6</v>
      </c>
      <c r="B3" s="281" t="s">
        <v>7</v>
      </c>
      <c r="C3" s="82" t="s">
        <v>8</v>
      </c>
      <c r="D3" s="105" t="s">
        <v>9</v>
      </c>
      <c r="E3" s="105"/>
      <c r="F3" s="104" t="s">
        <v>10</v>
      </c>
      <c r="G3" s="104"/>
      <c r="H3" s="104"/>
      <c r="I3" s="104"/>
      <c r="J3" s="104"/>
      <c r="K3" s="104"/>
      <c r="XEO3" s="163"/>
      <c r="XEP3" s="163"/>
      <c r="XEQ3" s="163"/>
      <c r="XER3" s="163"/>
      <c r="XES3" s="163"/>
      <c r="XET3" s="163"/>
      <c r="XEU3" s="163"/>
      <c r="XEV3" s="163"/>
      <c r="XEW3" s="163"/>
      <c r="XEX3" s="163"/>
      <c r="XEY3" s="163"/>
      <c r="XEZ3" s="163"/>
      <c r="XFA3" s="163"/>
      <c r="XFB3" s="163"/>
      <c r="XFC3" s="163"/>
      <c r="XFD3" s="163"/>
    </row>
    <row r="4" s="47" customFormat="1" ht="18" customHeight="1" spans="1:16384">
      <c r="A4" s="107"/>
      <c r="B4" s="281"/>
      <c r="C4" s="82"/>
      <c r="D4" s="82" t="s">
        <v>11</v>
      </c>
      <c r="E4" s="216" t="s">
        <v>12</v>
      </c>
      <c r="F4" s="216" t="s">
        <v>11</v>
      </c>
      <c r="G4" s="82" t="s">
        <v>13</v>
      </c>
      <c r="H4" s="216" t="s">
        <v>14</v>
      </c>
      <c r="I4" s="216"/>
      <c r="J4" s="216" t="s">
        <v>15</v>
      </c>
      <c r="K4" s="216"/>
      <c r="XEO4" s="163"/>
      <c r="XEP4" s="163"/>
      <c r="XEQ4" s="163"/>
      <c r="XER4" s="163"/>
      <c r="XES4" s="163"/>
      <c r="XET4" s="163"/>
      <c r="XEU4" s="163"/>
      <c r="XEV4" s="163"/>
      <c r="XEW4" s="163"/>
      <c r="XEX4" s="163"/>
      <c r="XEY4" s="163"/>
      <c r="XEZ4" s="163"/>
      <c r="XFA4" s="163"/>
      <c r="XFB4" s="163"/>
      <c r="XFC4" s="163"/>
      <c r="XFD4" s="163"/>
    </row>
    <row r="5" s="47" customFormat="1" ht="32" customHeight="1" spans="1:16384">
      <c r="A5" s="107"/>
      <c r="B5" s="281"/>
      <c r="C5" s="82"/>
      <c r="D5" s="82"/>
      <c r="E5" s="216"/>
      <c r="F5" s="216"/>
      <c r="G5" s="216"/>
      <c r="H5" s="216" t="s">
        <v>11</v>
      </c>
      <c r="I5" s="82" t="s">
        <v>13</v>
      </c>
      <c r="J5" s="216" t="s">
        <v>11</v>
      </c>
      <c r="K5" s="82" t="s">
        <v>13</v>
      </c>
      <c r="XEO5" s="163"/>
      <c r="XEP5" s="163"/>
      <c r="XEQ5" s="163"/>
      <c r="XER5" s="163"/>
      <c r="XES5" s="163"/>
      <c r="XET5" s="163"/>
      <c r="XEU5" s="163"/>
      <c r="XEV5" s="163"/>
      <c r="XEW5" s="163"/>
      <c r="XEX5" s="163"/>
      <c r="XEY5" s="163"/>
      <c r="XEZ5" s="163"/>
      <c r="XFA5" s="163"/>
      <c r="XFB5" s="163"/>
      <c r="XFC5" s="163"/>
      <c r="XFD5" s="163"/>
    </row>
    <row r="6" s="47" customFormat="1" ht="28" customHeight="1" spans="1:16384">
      <c r="A6" s="80" t="s">
        <v>16</v>
      </c>
      <c r="B6" s="33">
        <f>总院累计1!C8</f>
        <v>253281.587852</v>
      </c>
      <c r="C6" s="33">
        <f>总院累计1!D8</f>
        <v>-3.32569854607728</v>
      </c>
      <c r="D6" s="33">
        <f>总院累计1!R8</f>
        <v>49830.975382</v>
      </c>
      <c r="E6" s="33">
        <f>总院累计1!S8</f>
        <v>19.6741404713231</v>
      </c>
      <c r="F6" s="33">
        <f>总院累计1!X8</f>
        <v>73249.26881</v>
      </c>
      <c r="G6" s="33">
        <f>总院累计1!Y8</f>
        <v>28.920092230629</v>
      </c>
      <c r="H6" s="33">
        <f>总院累计1!Z8</f>
        <v>52585.146542</v>
      </c>
      <c r="I6" s="33">
        <f>总院累计1!AA8</f>
        <v>20.7615354072745</v>
      </c>
      <c r="J6" s="33">
        <f>总院累计1!AD8</f>
        <v>20664.122268</v>
      </c>
      <c r="K6" s="33">
        <f>总院累计1!AE8</f>
        <v>8.15855682335451</v>
      </c>
      <c r="N6" s="282"/>
      <c r="XEO6" s="52"/>
      <c r="XEP6" s="52"/>
      <c r="XEQ6" s="52"/>
      <c r="XER6" s="52"/>
      <c r="XES6" s="52"/>
      <c r="XET6" s="52"/>
      <c r="XEU6" s="52"/>
      <c r="XEV6" s="52"/>
      <c r="XEW6" s="52"/>
      <c r="XEX6" s="52"/>
      <c r="XEY6" s="52"/>
      <c r="XEZ6" s="52"/>
      <c r="XFA6" s="52"/>
      <c r="XFB6" s="52"/>
      <c r="XFC6" s="52"/>
      <c r="XFD6" s="52"/>
    </row>
    <row r="7" s="47" customFormat="1" ht="28" customHeight="1" spans="1:16384">
      <c r="A7" s="109" t="s">
        <v>17</v>
      </c>
      <c r="B7" s="33">
        <f>总院累计1!C9</f>
        <v>72162.86838</v>
      </c>
      <c r="C7" s="33">
        <f>总院累计1!D9</f>
        <v>-4.03321920957965</v>
      </c>
      <c r="D7" s="33">
        <f>总院累计1!R9</f>
        <v>14731.205865</v>
      </c>
      <c r="E7" s="33">
        <f>总院累计1!S9</f>
        <v>20.4138308186801</v>
      </c>
      <c r="F7" s="33">
        <f>总院累计1!X9</f>
        <v>23022.406634</v>
      </c>
      <c r="G7" s="33">
        <f>总院累计1!Y9</f>
        <v>31.9033973438626</v>
      </c>
      <c r="H7" s="33">
        <f>总院累计1!Z9</f>
        <v>14943.654611</v>
      </c>
      <c r="I7" s="33">
        <f>总院累计1!AA9</f>
        <v>20.7082325667942</v>
      </c>
      <c r="J7" s="33">
        <f>总院累计1!AD9</f>
        <v>8078.752023</v>
      </c>
      <c r="K7" s="33">
        <f>总院累计1!AE9</f>
        <v>11.1951647770684</v>
      </c>
      <c r="N7" s="282"/>
      <c r="XEO7" s="52"/>
      <c r="XEP7" s="52"/>
      <c r="XEQ7" s="52"/>
      <c r="XER7" s="52"/>
      <c r="XES7" s="52"/>
      <c r="XET7" s="52"/>
      <c r="XEU7" s="52"/>
      <c r="XEV7" s="52"/>
      <c r="XEW7" s="52"/>
      <c r="XEX7" s="52"/>
      <c r="XEY7" s="52"/>
      <c r="XEZ7" s="52"/>
      <c r="XFA7" s="52"/>
      <c r="XFB7" s="52"/>
      <c r="XFC7" s="52"/>
      <c r="XFD7" s="52"/>
    </row>
    <row r="8" s="47" customFormat="1" ht="28" customHeight="1" spans="1:16384">
      <c r="A8" s="109" t="s">
        <v>18</v>
      </c>
      <c r="B8" s="33">
        <f>总院累计1!C10</f>
        <v>41551.522921</v>
      </c>
      <c r="C8" s="33">
        <f>总院累计1!D10</f>
        <v>-11.238870148383</v>
      </c>
      <c r="D8" s="33">
        <f>总院累计1!R10</f>
        <v>8513.080555</v>
      </c>
      <c r="E8" s="33">
        <f>总院累计1!S10</f>
        <v>20.4880109236562</v>
      </c>
      <c r="F8" s="33">
        <f>总院累计1!X10</f>
        <v>12548.587211</v>
      </c>
      <c r="G8" s="33">
        <f>总院累计1!Y10</f>
        <v>30.2000656747481</v>
      </c>
      <c r="H8" s="33">
        <f>总院累计1!Z10</f>
        <v>8293.923776</v>
      </c>
      <c r="I8" s="33">
        <f>总院累计1!AA10</f>
        <v>19.9605771171585</v>
      </c>
      <c r="J8" s="33">
        <f>总院累计1!AD10</f>
        <v>4254.663435</v>
      </c>
      <c r="K8" s="33">
        <f>总院累计1!AE10</f>
        <v>10.2394885575896</v>
      </c>
      <c r="N8" s="282"/>
      <c r="XEO8" s="52"/>
      <c r="XEP8" s="52"/>
      <c r="XEQ8" s="52"/>
      <c r="XER8" s="52"/>
      <c r="XES8" s="52"/>
      <c r="XET8" s="52"/>
      <c r="XEU8" s="52"/>
      <c r="XEV8" s="52"/>
      <c r="XEW8" s="52"/>
      <c r="XEX8" s="52"/>
      <c r="XEY8" s="52"/>
      <c r="XEZ8" s="52"/>
      <c r="XFA8" s="52"/>
      <c r="XFB8" s="52"/>
      <c r="XFC8" s="52"/>
      <c r="XFD8" s="52"/>
    </row>
    <row r="9" s="47" customFormat="1" ht="28" customHeight="1" spans="1:16384">
      <c r="A9" s="109" t="s">
        <v>19</v>
      </c>
      <c r="B9" s="33">
        <f>总院累计1!C11</f>
        <v>24929.556504</v>
      </c>
      <c r="C9" s="33">
        <f>总院累计1!D11</f>
        <v>-4.49230243517627</v>
      </c>
      <c r="D9" s="33">
        <f>总院累计1!R11</f>
        <v>4830.41467</v>
      </c>
      <c r="E9" s="33">
        <f>总院累计1!S11</f>
        <v>19.3762559282792</v>
      </c>
      <c r="F9" s="33">
        <f>总院累计1!X11</f>
        <v>6504.549135</v>
      </c>
      <c r="G9" s="33">
        <f>总院累计1!Y11</f>
        <v>26.091716208254</v>
      </c>
      <c r="H9" s="33">
        <f>总院累计1!Z11</f>
        <v>4996.397741</v>
      </c>
      <c r="I9" s="33">
        <f>总院累计1!AA11</f>
        <v>20.0420642870174</v>
      </c>
      <c r="J9" s="33">
        <f>总院累计1!AD11</f>
        <v>1508.151394</v>
      </c>
      <c r="K9" s="33">
        <f>总院累计1!AE11</f>
        <v>6.0496519212366</v>
      </c>
      <c r="N9" s="282"/>
      <c r="XEO9" s="52"/>
      <c r="XEP9" s="52"/>
      <c r="XEQ9" s="52"/>
      <c r="XER9" s="52"/>
      <c r="XES9" s="52"/>
      <c r="XET9" s="52"/>
      <c r="XEU9" s="52"/>
      <c r="XEV9" s="52"/>
      <c r="XEW9" s="52"/>
      <c r="XEX9" s="52"/>
      <c r="XEY9" s="52"/>
      <c r="XEZ9" s="52"/>
      <c r="XFA9" s="52"/>
      <c r="XFB9" s="52"/>
      <c r="XFC9" s="52"/>
      <c r="XFD9" s="52"/>
    </row>
    <row r="10" s="47" customFormat="1" ht="28" customHeight="1" spans="1:11">
      <c r="A10" s="109" t="s">
        <v>20</v>
      </c>
      <c r="B10" s="33">
        <f>总院累计1!C12</f>
        <v>15126.824924</v>
      </c>
      <c r="C10" s="33">
        <f>总院累计1!D12</f>
        <v>2.99262852534968</v>
      </c>
      <c r="D10" s="33">
        <f>总院累计1!R12</f>
        <v>2549.348459</v>
      </c>
      <c r="E10" s="33">
        <f>总院累计1!S12</f>
        <v>16.8531629856788</v>
      </c>
      <c r="F10" s="33">
        <f>总院累计1!X12</f>
        <v>3826.182627</v>
      </c>
      <c r="G10" s="33">
        <f>总院累计1!Y12</f>
        <v>25.2940233408098</v>
      </c>
      <c r="H10" s="33">
        <f>总院累计1!Z12</f>
        <v>2750.410453</v>
      </c>
      <c r="I10" s="33">
        <f>总院累计1!AA12</f>
        <v>18.1823381100699</v>
      </c>
      <c r="J10" s="33">
        <f>总院累计1!AD12</f>
        <v>1075.772174</v>
      </c>
      <c r="K10" s="33">
        <f>总院累计1!AE12</f>
        <v>7.11168523073997</v>
      </c>
    </row>
    <row r="11" s="47" customFormat="1" ht="28" customHeight="1" spans="1:11">
      <c r="A11" s="109" t="s">
        <v>21</v>
      </c>
      <c r="B11" s="33">
        <f>总院累计1!C13</f>
        <v>6681.740155</v>
      </c>
      <c r="C11" s="33">
        <f>总院累计1!D13</f>
        <v>6.134376510923</v>
      </c>
      <c r="D11" s="33">
        <f>总院累计1!R13</f>
        <v>1385.360378</v>
      </c>
      <c r="E11" s="33">
        <f>总院累计1!S13</f>
        <v>20.7335266841127</v>
      </c>
      <c r="F11" s="33">
        <f>总院累计1!X13</f>
        <v>1882.738868</v>
      </c>
      <c r="G11" s="33">
        <f>总院累计1!Y13</f>
        <v>28.177373323791</v>
      </c>
      <c r="H11" s="33">
        <f>总院累计1!Z13</f>
        <v>1453.322552</v>
      </c>
      <c r="I11" s="33">
        <f>总院累计1!AA13</f>
        <v>21.7506595330928</v>
      </c>
      <c r="J11" s="33">
        <f>总院累计1!AD13</f>
        <v>429.416316</v>
      </c>
      <c r="K11" s="33">
        <f>总院累计1!AE13</f>
        <v>6.42671379069814</v>
      </c>
    </row>
    <row r="12" s="47" customFormat="1" ht="28" customHeight="1" spans="1:11">
      <c r="A12" s="109" t="s">
        <v>22</v>
      </c>
      <c r="B12" s="33">
        <f>总院累计1!C14</f>
        <v>8231.265478</v>
      </c>
      <c r="C12" s="33">
        <f>总院累计1!D14</f>
        <v>-8.01526137465933</v>
      </c>
      <c r="D12" s="33">
        <f>总院累计1!R14</f>
        <v>1714.109849</v>
      </c>
      <c r="E12" s="33">
        <f>总院累计1!S14</f>
        <v>20.8243781418709</v>
      </c>
      <c r="F12" s="33">
        <f>总院累计1!X14</f>
        <v>2169.429681</v>
      </c>
      <c r="G12" s="33">
        <f>总院累计1!Y14</f>
        <v>26.35596782534</v>
      </c>
      <c r="H12" s="33">
        <f>总院累计1!Z14</f>
        <v>1664.388509</v>
      </c>
      <c r="I12" s="33">
        <f>总院累计1!AA14</f>
        <v>20.2203235146342</v>
      </c>
      <c r="J12" s="33">
        <f>总院累计1!AD14</f>
        <v>505.041172</v>
      </c>
      <c r="K12" s="33">
        <f>总院累计1!AE14</f>
        <v>6.13564431070583</v>
      </c>
    </row>
    <row r="13" s="47" customFormat="1" ht="28" customHeight="1" spans="1:11">
      <c r="A13" s="109" t="s">
        <v>23</v>
      </c>
      <c r="B13" s="33">
        <f>总院累计1!C15</f>
        <v>17733.656444</v>
      </c>
      <c r="C13" s="33">
        <f>总院累计1!D15</f>
        <v>6.24001841978564</v>
      </c>
      <c r="D13" s="33">
        <f>总院累计1!R15</f>
        <v>3165.10064</v>
      </c>
      <c r="E13" s="33">
        <f>总院累计1!S15</f>
        <v>17.8479866799883</v>
      </c>
      <c r="F13" s="33">
        <f>总院累计1!X15</f>
        <v>4200.087776</v>
      </c>
      <c r="G13" s="33">
        <f>总院累计1!Y15</f>
        <v>23.6842739638224</v>
      </c>
      <c r="H13" s="33">
        <f>总院累计1!Z15</f>
        <v>2852.028511</v>
      </c>
      <c r="I13" s="33">
        <f>总院累计1!AA15</f>
        <v>16.082574510261</v>
      </c>
      <c r="J13" s="33">
        <f>总院累计1!AD15</f>
        <v>1348.059265</v>
      </c>
      <c r="K13" s="33">
        <f>总院累计1!AE15</f>
        <v>7.60169945356138</v>
      </c>
    </row>
    <row r="14" s="47" customFormat="1" ht="28" customHeight="1" spans="1:11">
      <c r="A14" s="109" t="s">
        <v>24</v>
      </c>
      <c r="B14" s="33">
        <f>总院累计1!C16</f>
        <v>16349.249129</v>
      </c>
      <c r="C14" s="33">
        <f>总院累计1!D16</f>
        <v>-13.3930604605189</v>
      </c>
      <c r="D14" s="33">
        <f>总院累计1!R16</f>
        <v>3513.103364</v>
      </c>
      <c r="E14" s="33">
        <f>总院累计1!S16</f>
        <v>21.4878575540728</v>
      </c>
      <c r="F14" s="33">
        <f>总院累计1!X16</f>
        <v>4657.407107</v>
      </c>
      <c r="G14" s="33">
        <f>总院累计1!Y16</f>
        <v>28.4869786389075</v>
      </c>
      <c r="H14" s="33">
        <f>总院累计1!Z16</f>
        <v>4067.628057</v>
      </c>
      <c r="I14" s="33">
        <f>总院累计1!AA16</f>
        <v>24.8796016557416</v>
      </c>
      <c r="J14" s="33">
        <f>总院累计1!AD16</f>
        <v>589.77905</v>
      </c>
      <c r="K14" s="33">
        <f>总院累计1!AE16</f>
        <v>3.60737698316592</v>
      </c>
    </row>
    <row r="15" s="47" customFormat="1" ht="28" customHeight="1" spans="1:11">
      <c r="A15" s="109" t="s">
        <v>25</v>
      </c>
      <c r="B15" s="33">
        <f>总院累计1!C17</f>
        <v>21003.241416</v>
      </c>
      <c r="C15" s="33">
        <f>总院累计1!D17</f>
        <v>3.26845697465206</v>
      </c>
      <c r="D15" s="33">
        <f>总院累计1!R17</f>
        <v>4112.667331</v>
      </c>
      <c r="E15" s="33">
        <f>总院累计1!S17</f>
        <v>19.5811077420984</v>
      </c>
      <c r="F15" s="33">
        <f>总院累计1!X17</f>
        <v>6526.360323</v>
      </c>
      <c r="G15" s="33">
        <f>总院累计1!Y17</f>
        <v>31.0731100678027</v>
      </c>
      <c r="H15" s="33">
        <f>总院累计1!Z17</f>
        <v>5214.151827</v>
      </c>
      <c r="I15" s="33">
        <f>总院累计1!AA17</f>
        <v>24.8254625261219</v>
      </c>
      <c r="J15" s="33">
        <f>总院累计1!AD17</f>
        <v>1312.208496</v>
      </c>
      <c r="K15" s="33">
        <f>总院累计1!AE17</f>
        <v>6.24764754168076</v>
      </c>
    </row>
    <row r="16" s="47" customFormat="1" ht="28" customHeight="1" spans="1:11">
      <c r="A16" s="109" t="s">
        <v>26</v>
      </c>
      <c r="B16" s="33">
        <f>总院累计1!C18</f>
        <v>13202.583048</v>
      </c>
      <c r="C16" s="33">
        <f>总院累计1!D18</f>
        <v>8.01050969117096</v>
      </c>
      <c r="D16" s="33">
        <f>总院累计1!R18</f>
        <v>2648.125333</v>
      </c>
      <c r="E16" s="33">
        <f>总院累计1!S18</f>
        <v>20.0576305664758</v>
      </c>
      <c r="F16" s="33">
        <f>总院累计1!X18</f>
        <v>3291.985166</v>
      </c>
      <c r="G16" s="33">
        <f>总院累计1!Y18</f>
        <v>24.9344022607658</v>
      </c>
      <c r="H16" s="33">
        <f>总院累计1!Z18</f>
        <v>2488.493215</v>
      </c>
      <c r="I16" s="33">
        <f>总院累计1!AA18</f>
        <v>18.8485329420213</v>
      </c>
      <c r="J16" s="33">
        <f>总院累计1!AD18</f>
        <v>803.491951</v>
      </c>
      <c r="K16" s="33">
        <f>总院累计1!AE18</f>
        <v>6.08586931874454</v>
      </c>
    </row>
    <row r="17" s="47" customFormat="1" ht="28" customHeight="1" spans="1:11">
      <c r="A17" s="109" t="s">
        <v>27</v>
      </c>
      <c r="B17" s="33">
        <f>总院累计1!C19</f>
        <v>9748.110086</v>
      </c>
      <c r="C17" s="33">
        <f>总院累计1!D19</f>
        <v>3.24117996410045</v>
      </c>
      <c r="D17" s="33">
        <f>总院累计1!R19</f>
        <v>1441.578261</v>
      </c>
      <c r="E17" s="33">
        <f>总院累计1!S19</f>
        <v>14.7882845831866</v>
      </c>
      <c r="F17" s="33">
        <f>总院累计1!X19</f>
        <v>2829.023418</v>
      </c>
      <c r="G17" s="33">
        <f>总院累计1!Y19</f>
        <v>29.0212502017491</v>
      </c>
      <c r="H17" s="33">
        <f>总院累计1!Z19</f>
        <v>2251.155502</v>
      </c>
      <c r="I17" s="33">
        <f>总院累计1!AA19</f>
        <v>23.0932507136235</v>
      </c>
      <c r="J17" s="33">
        <f>总院累计1!AD19</f>
        <v>577.867916</v>
      </c>
      <c r="K17" s="33">
        <f>总院累计1!AE19</f>
        <v>5.9279994881256</v>
      </c>
    </row>
    <row r="18" s="47" customFormat="1" ht="28" customHeight="1" spans="1:11">
      <c r="A18" s="109" t="s">
        <v>28</v>
      </c>
      <c r="B18" s="33">
        <f>总院累计1!C20</f>
        <v>6560.969367</v>
      </c>
      <c r="C18" s="33">
        <f>总院累计1!D20</f>
        <v>2.8486557362339</v>
      </c>
      <c r="D18" s="33">
        <f>总院累计1!R20</f>
        <v>1226.880677</v>
      </c>
      <c r="E18" s="33">
        <f>总院累计1!S20</f>
        <v>18.699686103869</v>
      </c>
      <c r="F18" s="33">
        <f>总院累计1!X20</f>
        <v>1790.510864</v>
      </c>
      <c r="G18" s="33">
        <f>总院累计1!Y20</f>
        <v>27.2903402507229</v>
      </c>
      <c r="H18" s="33">
        <f>总院累计1!Z20</f>
        <v>1609.591788</v>
      </c>
      <c r="I18" s="33">
        <f>总院累计1!AA20</f>
        <v>24.5328349816086</v>
      </c>
      <c r="J18" s="33">
        <f>总院累计1!AD20</f>
        <v>180.919076</v>
      </c>
      <c r="K18" s="33">
        <f>总院累计1!AE20</f>
        <v>2.7575052691143</v>
      </c>
    </row>
    <row r="19" s="20" customFormat="1" ht="24" customHeight="1" spans="1:1">
      <c r="A19" s="47"/>
    </row>
  </sheetData>
  <mergeCells count="13">
    <mergeCell ref="A1:K1"/>
    <mergeCell ref="A2:B2"/>
    <mergeCell ref="D3:E3"/>
    <mergeCell ref="F3:K3"/>
    <mergeCell ref="H4:I4"/>
    <mergeCell ref="J4:K4"/>
    <mergeCell ref="A3:A5"/>
    <mergeCell ref="B3:B5"/>
    <mergeCell ref="C3:C5"/>
    <mergeCell ref="D4:D5"/>
    <mergeCell ref="E4:E5"/>
    <mergeCell ref="F4:F5"/>
    <mergeCell ref="G4:G5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view="pageBreakPreview" zoomScale="130" zoomScaleNormal="90" workbookViewId="0">
      <pane xSplit="1" ySplit="3" topLeftCell="B7" activePane="bottomRight" state="frozen"/>
      <selection/>
      <selection pane="topRight"/>
      <selection pane="bottomLeft"/>
      <selection pane="bottomRight" activeCell="B23" sqref="B23:P23"/>
    </sheetView>
  </sheetViews>
  <sheetFormatPr defaultColWidth="10" defaultRowHeight="13.5"/>
  <cols>
    <col min="1" max="1" width="10.5833333333333" customWidth="1"/>
    <col min="2" max="2" width="8.06666666666667" customWidth="1"/>
    <col min="3" max="3" width="7.21666666666667" customWidth="1"/>
    <col min="4" max="4" width="5.96666666666667" customWidth="1"/>
    <col min="5" max="5" width="7.91666666666667" customWidth="1"/>
    <col min="6" max="6" width="6.10833333333333" customWidth="1"/>
    <col min="7" max="7" width="7.49166666666667" customWidth="1"/>
    <col min="8" max="8" width="5.69166666666667" customWidth="1"/>
    <col min="9" max="9" width="6.88333333333333" customWidth="1"/>
    <col min="10" max="10" width="5.69166666666667" customWidth="1"/>
    <col min="11" max="11" width="6.80833333333333" customWidth="1"/>
    <col min="12" max="12" width="8.74166666666667" customWidth="1"/>
    <col min="13" max="13" width="8.33333333333333" customWidth="1"/>
    <col min="14" max="14" width="6.38333333333333" customWidth="1"/>
    <col min="15" max="15" width="5.38333333333333" customWidth="1"/>
    <col min="16" max="16" width="6.25" customWidth="1"/>
    <col min="17" max="22" width="10" customWidth="1"/>
  </cols>
  <sheetData>
    <row r="1" s="101" customFormat="1" ht="29.25" customHeight="1" spans="1:22">
      <c r="A1" s="262" t="s">
        <v>29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U1" s="243"/>
      <c r="V1" s="261"/>
    </row>
    <row r="2" s="163" customFormat="1" ht="19.5" customHeight="1" spans="1:16">
      <c r="A2" s="104" t="s">
        <v>6</v>
      </c>
      <c r="B2" s="105" t="s">
        <v>30</v>
      </c>
      <c r="C2" s="277" t="s">
        <v>31</v>
      </c>
      <c r="D2" s="82" t="s">
        <v>32</v>
      </c>
      <c r="E2" s="82" t="s">
        <v>33</v>
      </c>
      <c r="F2" s="82" t="s">
        <v>32</v>
      </c>
      <c r="G2" s="105" t="s">
        <v>34</v>
      </c>
      <c r="H2" s="105" t="s">
        <v>35</v>
      </c>
      <c r="I2" s="105" t="s">
        <v>36</v>
      </c>
      <c r="J2" s="105" t="s">
        <v>32</v>
      </c>
      <c r="K2" s="105" t="s">
        <v>37</v>
      </c>
      <c r="L2" s="105" t="s">
        <v>38</v>
      </c>
      <c r="M2" s="105" t="s">
        <v>39</v>
      </c>
      <c r="N2" s="105" t="s">
        <v>40</v>
      </c>
      <c r="O2" s="105" t="s">
        <v>41</v>
      </c>
      <c r="P2" s="105" t="s">
        <v>42</v>
      </c>
    </row>
    <row r="3" s="163" customFormat="1" ht="38" customHeight="1" spans="1:16">
      <c r="A3" s="218"/>
      <c r="B3" s="263"/>
      <c r="C3" s="278"/>
      <c r="D3" s="82"/>
      <c r="E3" s="82"/>
      <c r="F3" s="82"/>
      <c r="G3" s="263"/>
      <c r="H3" s="263"/>
      <c r="I3" s="263"/>
      <c r="J3" s="263"/>
      <c r="K3" s="263"/>
      <c r="L3" s="263"/>
      <c r="M3" s="263"/>
      <c r="N3" s="263"/>
      <c r="O3" s="263"/>
      <c r="P3" s="263"/>
    </row>
    <row r="4" s="163" customFormat="1" ht="23.25" customHeight="1" spans="1:16">
      <c r="A4" s="274" t="s">
        <v>16</v>
      </c>
      <c r="B4" s="89">
        <v>-820.981283999999</v>
      </c>
      <c r="C4" s="89">
        <v>-158.877077</v>
      </c>
      <c r="D4" s="89">
        <v>1.22078578312329</v>
      </c>
      <c r="E4" s="89">
        <v>-487.607451</v>
      </c>
      <c r="F4" s="89">
        <v>-1.02992068525272</v>
      </c>
      <c r="G4" s="89">
        <v>-212.41007</v>
      </c>
      <c r="H4" s="89">
        <v>-0.120285542364552</v>
      </c>
      <c r="I4" s="89">
        <v>-90.4371140000001</v>
      </c>
      <c r="J4" s="89">
        <v>-0.0705795555060185</v>
      </c>
      <c r="K4" s="89">
        <v>-3.03118352898556</v>
      </c>
      <c r="L4" s="89">
        <v>-63.3227371258708</v>
      </c>
      <c r="M4" s="89">
        <v>-27.00806659121</v>
      </c>
      <c r="N4" s="89">
        <v>0.198061445733</v>
      </c>
      <c r="O4" s="89">
        <v>-0.12048897783</v>
      </c>
      <c r="P4" s="89">
        <v>0.79460163163</v>
      </c>
    </row>
    <row r="5" s="52" customFormat="1" ht="20.1" customHeight="1" spans="1:21">
      <c r="A5" s="275" t="s">
        <v>17</v>
      </c>
      <c r="B5" s="89">
        <v>-690.022095999999</v>
      </c>
      <c r="C5" s="89">
        <v>-259.723879</v>
      </c>
      <c r="D5" s="89">
        <v>0.645503327206221</v>
      </c>
      <c r="E5" s="89">
        <v>-300.080967</v>
      </c>
      <c r="F5" s="89">
        <v>-1.76593958296008</v>
      </c>
      <c r="G5" s="89">
        <v>-79.7693230000004</v>
      </c>
      <c r="H5" s="89">
        <v>0.854847657889025</v>
      </c>
      <c r="I5" s="89">
        <v>-50.4479270000001</v>
      </c>
      <c r="J5" s="89">
        <v>0.265588597864811</v>
      </c>
      <c r="K5" s="89">
        <v>-5.35935120961091</v>
      </c>
      <c r="L5" s="89">
        <v>-98.0393338393642</v>
      </c>
      <c r="M5" s="89">
        <v>-25.7564016297981</v>
      </c>
      <c r="N5" s="89">
        <v>0.0914259865129</v>
      </c>
      <c r="O5" s="89">
        <v>-0.35761482255</v>
      </c>
      <c r="P5" s="89">
        <v>-5.67185236025</v>
      </c>
      <c r="Q5" s="163"/>
      <c r="U5" s="163"/>
    </row>
    <row r="6" s="52" customFormat="1" ht="20.1" customHeight="1" spans="1:21">
      <c r="A6" s="275" t="s">
        <v>43</v>
      </c>
      <c r="B6" s="89">
        <v>368.880725</v>
      </c>
      <c r="C6" s="89">
        <v>252.593516</v>
      </c>
      <c r="D6" s="89">
        <v>1.5399906855935</v>
      </c>
      <c r="E6" s="89">
        <v>95.271867</v>
      </c>
      <c r="F6" s="89">
        <v>0.243021882408367</v>
      </c>
      <c r="G6" s="89">
        <v>-24.138401</v>
      </c>
      <c r="H6" s="89">
        <v>-1.87253439986528</v>
      </c>
      <c r="I6" s="89">
        <v>45.1537430000001</v>
      </c>
      <c r="J6" s="89">
        <v>0.0895218318634061</v>
      </c>
      <c r="K6" s="89">
        <v>5.93752356144753</v>
      </c>
      <c r="L6" s="89">
        <v>26.9257401864234</v>
      </c>
      <c r="M6" s="89">
        <v>13.9700869643345</v>
      </c>
      <c r="N6" s="89">
        <v>-0.0946060685307</v>
      </c>
      <c r="O6" s="89">
        <v>0.33443096309</v>
      </c>
      <c r="P6" s="89">
        <v>8.70692031982</v>
      </c>
      <c r="Q6" s="163"/>
      <c r="U6" s="163"/>
    </row>
    <row r="7" s="52" customFormat="1" ht="24" customHeight="1" spans="1:21">
      <c r="A7" s="266" t="s">
        <v>19</v>
      </c>
      <c r="B7" s="89">
        <v>-209.424932</v>
      </c>
      <c r="C7" s="89">
        <v>-94.7832890000001</v>
      </c>
      <c r="D7" s="89">
        <v>0.223036549745053</v>
      </c>
      <c r="E7" s="89">
        <v>-50.642925</v>
      </c>
      <c r="F7" s="89">
        <v>-0.183926636815034</v>
      </c>
      <c r="G7" s="89">
        <v>-39.3697800000001</v>
      </c>
      <c r="H7" s="89">
        <v>0.261577127109859</v>
      </c>
      <c r="I7" s="89">
        <v>-24.628938</v>
      </c>
      <c r="J7" s="89">
        <v>-0.300687040039882</v>
      </c>
      <c r="K7" s="89">
        <v>1.12682754298103</v>
      </c>
      <c r="L7" s="89">
        <v>-371.951907039652</v>
      </c>
      <c r="M7" s="89">
        <v>-45.4841676271998</v>
      </c>
      <c r="N7" s="89">
        <v>0.0021748217902</v>
      </c>
      <c r="O7" s="89">
        <v>-0.23819946139</v>
      </c>
      <c r="P7" s="89">
        <v>-3.8629032258</v>
      </c>
      <c r="Q7" s="163"/>
      <c r="U7" s="163"/>
    </row>
    <row r="8" s="52" customFormat="1" ht="20.1" customHeight="1" spans="1:21">
      <c r="A8" s="275" t="s">
        <v>20</v>
      </c>
      <c r="B8" s="89">
        <v>-146.628097</v>
      </c>
      <c r="C8" s="89">
        <v>-69.6766449999999</v>
      </c>
      <c r="D8" s="89">
        <v>0.553268812023191</v>
      </c>
      <c r="E8" s="89">
        <v>-29.156393</v>
      </c>
      <c r="F8" s="89">
        <v>-0.101658951121191</v>
      </c>
      <c r="G8" s="89">
        <v>-19.525481</v>
      </c>
      <c r="H8" s="89">
        <v>0.519208680071962</v>
      </c>
      <c r="I8" s="89">
        <v>-28.269578</v>
      </c>
      <c r="J8" s="89">
        <v>-0.970818540973972</v>
      </c>
      <c r="K8" s="89">
        <v>-3.50643545267928</v>
      </c>
      <c r="L8" s="89">
        <v>264.41003128356</v>
      </c>
      <c r="M8" s="89">
        <v>2.60039199478138</v>
      </c>
      <c r="N8" s="89">
        <v>0.3858086172185</v>
      </c>
      <c r="O8" s="89">
        <v>-0.50188194132</v>
      </c>
      <c r="P8" s="89">
        <v>-11.15127919911</v>
      </c>
      <c r="Q8" s="163"/>
      <c r="U8" s="163"/>
    </row>
    <row r="9" s="52" customFormat="1" ht="20.1" customHeight="1" spans="1:21">
      <c r="A9" s="275" t="s">
        <v>21</v>
      </c>
      <c r="B9" s="89">
        <v>8.68666799999997</v>
      </c>
      <c r="C9" s="89">
        <v>-17.252016</v>
      </c>
      <c r="D9" s="89">
        <v>-2.55830087429777</v>
      </c>
      <c r="E9" s="89">
        <v>0.0540920000000158</v>
      </c>
      <c r="F9" s="89">
        <v>-0.204117080841627</v>
      </c>
      <c r="G9" s="89">
        <v>-5.45458900000001</v>
      </c>
      <c r="H9" s="89">
        <v>-0.86353831267424</v>
      </c>
      <c r="I9" s="89">
        <v>31.339181</v>
      </c>
      <c r="J9" s="89">
        <v>3.62595626781364</v>
      </c>
      <c r="K9" s="89">
        <v>1.21053238660201</v>
      </c>
      <c r="L9" s="89">
        <v>172.716332155703</v>
      </c>
      <c r="M9" s="89">
        <v>32.1860210219446</v>
      </c>
      <c r="N9" s="89">
        <v>-0.1318168145361</v>
      </c>
      <c r="O9" s="89">
        <v>-0.15087304454</v>
      </c>
      <c r="P9" s="89">
        <v>-0.75268817204</v>
      </c>
      <c r="Q9" s="163"/>
      <c r="U9" s="163"/>
    </row>
    <row r="10" s="52" customFormat="1" ht="20.1" customHeight="1" spans="1:21">
      <c r="A10" s="275" t="s">
        <v>22</v>
      </c>
      <c r="B10" s="89">
        <v>85.6659970000001</v>
      </c>
      <c r="C10" s="89">
        <v>-33.0586619999999</v>
      </c>
      <c r="D10" s="89">
        <v>-6.28592291473927</v>
      </c>
      <c r="E10" s="89">
        <v>-75.039896</v>
      </c>
      <c r="F10" s="89">
        <v>-8.0254734260048</v>
      </c>
      <c r="G10" s="89">
        <v>-14.010873</v>
      </c>
      <c r="H10" s="89">
        <v>-2.5912279134277</v>
      </c>
      <c r="I10" s="89">
        <v>-7.38707200000001</v>
      </c>
      <c r="J10" s="89">
        <v>-1.02678126014733</v>
      </c>
      <c r="K10" s="89">
        <v>-25.3024620021203</v>
      </c>
      <c r="L10" s="89">
        <v>-269.719625500694</v>
      </c>
      <c r="M10" s="89">
        <v>-41.9301926691485</v>
      </c>
      <c r="N10" s="89">
        <v>0.2067184838685</v>
      </c>
      <c r="O10" s="89">
        <v>-0.34019558668</v>
      </c>
      <c r="P10" s="89">
        <v>-1.88979648346</v>
      </c>
      <c r="Q10" s="163"/>
      <c r="U10" s="163"/>
    </row>
    <row r="11" s="52" customFormat="1" ht="20.1" customHeight="1" spans="1:21">
      <c r="A11" s="275" t="s">
        <v>23</v>
      </c>
      <c r="B11" s="89">
        <v>20.6655349999998</v>
      </c>
      <c r="C11" s="89">
        <v>3.84098900000006</v>
      </c>
      <c r="D11" s="89">
        <v>-0.356586239949095</v>
      </c>
      <c r="E11" s="89">
        <v>0.808675</v>
      </c>
      <c r="F11" s="89">
        <v>-0.154684036016668</v>
      </c>
      <c r="G11" s="89">
        <v>15.565446</v>
      </c>
      <c r="H11" s="89">
        <v>0.573255705524296</v>
      </c>
      <c r="I11" s="89">
        <v>0.450425</v>
      </c>
      <c r="J11" s="89">
        <v>-0.0619854295585291</v>
      </c>
      <c r="K11" s="89">
        <v>4.65618439565657</v>
      </c>
      <c r="L11" s="89">
        <v>-157.184195770135</v>
      </c>
      <c r="M11" s="89">
        <v>7.35238628326033</v>
      </c>
      <c r="N11" s="89">
        <v>-0.286630400794</v>
      </c>
      <c r="O11" s="89">
        <v>-0.12894240481</v>
      </c>
      <c r="P11" s="89">
        <v>0.64055299539</v>
      </c>
      <c r="Q11" s="163"/>
      <c r="U11" s="163"/>
    </row>
    <row r="12" s="52" customFormat="1" ht="20.1" customHeight="1" spans="1:21">
      <c r="A12" s="275" t="s">
        <v>24</v>
      </c>
      <c r="B12" s="89">
        <v>-1.73025399999991</v>
      </c>
      <c r="C12" s="89">
        <v>0.506170000000112</v>
      </c>
      <c r="D12" s="89">
        <v>0.0692485133859293</v>
      </c>
      <c r="E12" s="89">
        <v>9.95280699999994</v>
      </c>
      <c r="F12" s="89">
        <v>0.515947332711981</v>
      </c>
      <c r="G12" s="89">
        <v>-9.38063399999998</v>
      </c>
      <c r="H12" s="89">
        <v>-0.447943456599777</v>
      </c>
      <c r="I12" s="89">
        <v>-2.80859700000001</v>
      </c>
      <c r="J12" s="89">
        <v>-0.137252389498136</v>
      </c>
      <c r="K12" s="89">
        <v>2.18040990691318</v>
      </c>
      <c r="L12" s="89">
        <v>-297.940901332052</v>
      </c>
      <c r="M12" s="89">
        <v>-11.8826856910474</v>
      </c>
      <c r="N12" s="89">
        <v>-0.4094584818826</v>
      </c>
      <c r="O12" s="89">
        <v>0.03109508377</v>
      </c>
      <c r="P12" s="89">
        <v>0.56022408963</v>
      </c>
      <c r="Q12" s="163"/>
      <c r="U12" s="163"/>
    </row>
    <row r="13" s="52" customFormat="1" ht="20.1" customHeight="1" spans="1:21">
      <c r="A13" s="275" t="s">
        <v>25</v>
      </c>
      <c r="B13" s="89">
        <v>36.1952670000002</v>
      </c>
      <c r="C13" s="89">
        <v>46.2725439999999</v>
      </c>
      <c r="D13" s="89">
        <v>1.03434453517546</v>
      </c>
      <c r="E13" s="89">
        <v>8.58256100000003</v>
      </c>
      <c r="F13" s="89">
        <v>0.0613313375584745</v>
      </c>
      <c r="G13" s="89">
        <v>-12.999218</v>
      </c>
      <c r="H13" s="89">
        <v>-0.81058619155332</v>
      </c>
      <c r="I13" s="89">
        <v>-5.66062</v>
      </c>
      <c r="J13" s="89">
        <v>-0.285089681180616</v>
      </c>
      <c r="K13" s="89">
        <v>1.22591597076072</v>
      </c>
      <c r="L13" s="89">
        <v>-126.820242615357</v>
      </c>
      <c r="M13" s="89">
        <v>1.17835957583441</v>
      </c>
      <c r="N13" s="89">
        <v>-0.2185245542459</v>
      </c>
      <c r="O13" s="89">
        <v>-0.09545459243</v>
      </c>
      <c r="P13" s="89">
        <v>4.27222659323</v>
      </c>
      <c r="Q13" s="163"/>
      <c r="U13" s="163"/>
    </row>
    <row r="14" s="52" customFormat="1" ht="20.1" customHeight="1" spans="1:21">
      <c r="A14" s="275" t="s">
        <v>26</v>
      </c>
      <c r="B14" s="89">
        <v>-154.16198</v>
      </c>
      <c r="C14" s="89">
        <v>-11.6271590000002</v>
      </c>
      <c r="D14" s="89">
        <v>4.18572605063405</v>
      </c>
      <c r="E14" s="89">
        <v>-124.109859</v>
      </c>
      <c r="F14" s="89">
        <v>-5.63087905240582</v>
      </c>
      <c r="G14" s="89">
        <v>-6.506971</v>
      </c>
      <c r="H14" s="89">
        <v>1.54504871644128</v>
      </c>
      <c r="I14" s="89">
        <v>-11.917991</v>
      </c>
      <c r="J14" s="89">
        <v>-0.0998957146695059</v>
      </c>
      <c r="K14" s="89">
        <v>-29.9498520239563</v>
      </c>
      <c r="L14" s="89">
        <v>-157.150485976175</v>
      </c>
      <c r="M14" s="89">
        <v>-38.5568237490991</v>
      </c>
      <c r="N14" s="89">
        <v>0.2143468256297</v>
      </c>
      <c r="O14" s="89">
        <v>-0.04870373001</v>
      </c>
      <c r="P14" s="89">
        <v>0.98600121729</v>
      </c>
      <c r="Q14" s="163"/>
      <c r="U14" s="163"/>
    </row>
    <row r="15" s="52" customFormat="1" ht="20.1" customHeight="1" spans="1:21">
      <c r="A15" s="275" t="s">
        <v>27</v>
      </c>
      <c r="B15" s="89">
        <v>-48.79311</v>
      </c>
      <c r="C15" s="89">
        <v>1.12717199999997</v>
      </c>
      <c r="D15" s="89">
        <v>2.37143687544268</v>
      </c>
      <c r="E15" s="89">
        <v>-5.02512600000002</v>
      </c>
      <c r="F15" s="89">
        <v>0.182150790097856</v>
      </c>
      <c r="G15" s="89">
        <v>-10.891442</v>
      </c>
      <c r="H15" s="89">
        <v>0.027839709266857</v>
      </c>
      <c r="I15" s="89">
        <v>-34.003714</v>
      </c>
      <c r="J15" s="89">
        <v>-2.5814273748074</v>
      </c>
      <c r="K15" s="89">
        <v>5.16246161323184</v>
      </c>
      <c r="L15" s="89">
        <v>-8985.8073617568</v>
      </c>
      <c r="M15" s="89">
        <v>-867.740960884501</v>
      </c>
      <c r="N15" s="89">
        <v>-1.5043597999477</v>
      </c>
      <c r="O15" s="89">
        <v>0.07960777615</v>
      </c>
      <c r="P15" s="89">
        <v>28.92741935484</v>
      </c>
      <c r="Q15" s="163"/>
      <c r="U15" s="163"/>
    </row>
    <row r="16" s="52" customFormat="1" ht="20.1" customHeight="1" spans="1:21">
      <c r="A16" s="275" t="s">
        <v>28</v>
      </c>
      <c r="B16" s="89">
        <v>-90.315007</v>
      </c>
      <c r="C16" s="89">
        <v>22.904182</v>
      </c>
      <c r="D16" s="89">
        <v>8.04798163514874</v>
      </c>
      <c r="E16" s="89">
        <v>-18.222287</v>
      </c>
      <c r="F16" s="89">
        <v>-0.171750455220572</v>
      </c>
      <c r="G16" s="89">
        <v>-5.928804</v>
      </c>
      <c r="H16" s="89">
        <v>1.84675767265473</v>
      </c>
      <c r="I16" s="89">
        <v>-2.256026</v>
      </c>
      <c r="J16" s="89">
        <v>0.0298895990515402</v>
      </c>
      <c r="K16" s="89">
        <v>-2.1969899474077</v>
      </c>
      <c r="L16" s="89">
        <v>5403.93217539054</v>
      </c>
      <c r="M16" s="89">
        <v>27.2280180187037</v>
      </c>
      <c r="N16" s="89">
        <v>9.3083945877616</v>
      </c>
      <c r="O16" s="89">
        <v>0.08788699541</v>
      </c>
      <c r="P16" s="89">
        <v>-0.12333965844</v>
      </c>
      <c r="Q16" s="163"/>
      <c r="U16" s="163"/>
    </row>
    <row r="17" s="52" customFormat="1" ht="20.1" customHeight="1" spans="1:21">
      <c r="A17" s="271" t="s">
        <v>44</v>
      </c>
      <c r="B17" s="221"/>
      <c r="C17" s="221"/>
      <c r="D17" s="221"/>
      <c r="E17" s="221"/>
      <c r="F17" s="221"/>
      <c r="G17" s="221"/>
      <c r="H17" s="221"/>
      <c r="I17" s="221"/>
      <c r="J17" s="221"/>
      <c r="K17" s="221"/>
      <c r="L17" s="221"/>
      <c r="M17" s="221"/>
      <c r="N17" s="279"/>
      <c r="O17" s="221"/>
      <c r="P17" s="221"/>
      <c r="Q17" s="163"/>
      <c r="U17" s="163"/>
    </row>
    <row r="18" s="52" customFormat="1" ht="21" customHeight="1" spans="1:21">
      <c r="A18" s="266" t="s">
        <v>45</v>
      </c>
      <c r="B18" s="89">
        <v>76.9503129999999</v>
      </c>
      <c r="C18" s="89">
        <v>72.155965</v>
      </c>
      <c r="D18" s="89">
        <v>7.17967912210191</v>
      </c>
      <c r="E18" s="89">
        <v>-1.03563</v>
      </c>
      <c r="F18" s="89">
        <v>-2.10355679650706</v>
      </c>
      <c r="G18" s="89">
        <v>4.995571</v>
      </c>
      <c r="H18" s="89">
        <v>-5.04221857741607</v>
      </c>
      <c r="I18" s="89">
        <v>0.834407000000001</v>
      </c>
      <c r="J18" s="89">
        <v>-0.0339037481787694</v>
      </c>
      <c r="K18" s="89">
        <v>59.1574622573492</v>
      </c>
      <c r="L18" s="89">
        <v>-276.591906466238</v>
      </c>
      <c r="M18" s="89">
        <v>-42.4389558368647</v>
      </c>
      <c r="N18" s="89">
        <v>0.0819613457409</v>
      </c>
      <c r="O18" s="89">
        <v>-0.27377553389</v>
      </c>
      <c r="P18" s="89">
        <v>3.15860215053</v>
      </c>
      <c r="Q18" s="163"/>
      <c r="U18" s="163"/>
    </row>
    <row r="19" s="52" customFormat="1" ht="21" customHeight="1" spans="1:21">
      <c r="A19" s="266" t="s">
        <v>46</v>
      </c>
      <c r="B19" s="89">
        <v>3.08990599999998</v>
      </c>
      <c r="C19" s="89">
        <v>-2.729154</v>
      </c>
      <c r="D19" s="89">
        <v>-2.58363040278073</v>
      </c>
      <c r="E19" s="89">
        <v>6.251361</v>
      </c>
      <c r="F19" s="89">
        <v>3.5223695833873</v>
      </c>
      <c r="G19" s="89">
        <v>-0.397623999999993</v>
      </c>
      <c r="H19" s="89">
        <v>-0.908190033382944</v>
      </c>
      <c r="I19" s="89">
        <v>-0.034677</v>
      </c>
      <c r="J19" s="89">
        <v>-0.0305491472235969</v>
      </c>
      <c r="K19" s="89">
        <v>-11.7080855614807</v>
      </c>
      <c r="L19" s="89">
        <v>-242.019175412192</v>
      </c>
      <c r="M19" s="89">
        <v>-10.8552514919011</v>
      </c>
      <c r="N19" s="89">
        <v>-0.2981744421907</v>
      </c>
      <c r="O19" s="89">
        <v>-0.37532815761</v>
      </c>
      <c r="P19" s="89">
        <v>-5.32258064516</v>
      </c>
      <c r="Q19" s="163"/>
      <c r="U19" s="163"/>
    </row>
    <row r="20" s="52" customFormat="1" ht="21" customHeight="1" spans="1:21">
      <c r="A20" s="266" t="s">
        <v>47</v>
      </c>
      <c r="B20" s="89">
        <v>-4.63583400000003</v>
      </c>
      <c r="C20" s="89">
        <v>-1.686649</v>
      </c>
      <c r="D20" s="89">
        <v>0.586022501014739</v>
      </c>
      <c r="E20" s="89">
        <v>-2.33492</v>
      </c>
      <c r="F20" s="89">
        <v>-0.822653745725128</v>
      </c>
      <c r="G20" s="89">
        <v>-0.611472000000009</v>
      </c>
      <c r="H20" s="89">
        <v>0.237625425588401</v>
      </c>
      <c r="I20" s="89">
        <v>-0.002793</v>
      </c>
      <c r="J20" s="89">
        <v>-0.000994180877999797</v>
      </c>
      <c r="K20" s="89">
        <v>-9.43281272386844</v>
      </c>
      <c r="L20" s="89">
        <v>-3156.50223364376</v>
      </c>
      <c r="M20" s="89">
        <v>-0.749431211407398</v>
      </c>
      <c r="N20" s="89">
        <v>-20.733173076923</v>
      </c>
      <c r="O20" s="89">
        <v>0.44418988696</v>
      </c>
      <c r="P20" s="89">
        <v>-0.9354925988</v>
      </c>
      <c r="Q20" s="163"/>
      <c r="U20" s="163"/>
    </row>
    <row r="21" s="52" customFormat="1" ht="21" customHeight="1" spans="1:21">
      <c r="A21" s="266" t="s">
        <v>48</v>
      </c>
      <c r="B21" s="89">
        <v>-3.73410600000001</v>
      </c>
      <c r="C21" s="89">
        <v>-3.452285</v>
      </c>
      <c r="D21" s="89">
        <v>-0.243801477741343</v>
      </c>
      <c r="E21" s="89">
        <v>0.01429</v>
      </c>
      <c r="F21" s="89">
        <v>0.0337143138025175</v>
      </c>
      <c r="G21" s="89">
        <v>-0.373347999999998</v>
      </c>
      <c r="H21" s="89">
        <v>0.143848547289917</v>
      </c>
      <c r="I21" s="89">
        <v>0.077237</v>
      </c>
      <c r="J21" s="89">
        <v>0.0662386166489225</v>
      </c>
      <c r="K21" s="89">
        <v>4.42314463733783</v>
      </c>
      <c r="L21" s="89">
        <v>-4059.23150779409</v>
      </c>
      <c r="M21" s="89">
        <v>-0.0390312320997879</v>
      </c>
      <c r="N21" s="89">
        <v>-34.7384615384615</v>
      </c>
      <c r="O21" s="89">
        <v>-0.19974628717</v>
      </c>
      <c r="P21" s="89">
        <v>2.63626251391</v>
      </c>
      <c r="Q21" s="163"/>
      <c r="U21" s="163"/>
    </row>
    <row r="22" s="52" customFormat="1" ht="20.1" customHeight="1" spans="1:21">
      <c r="A22" s="271"/>
      <c r="B22" s="221"/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79"/>
      <c r="O22" s="221"/>
      <c r="P22" s="221"/>
      <c r="Q22" s="163"/>
      <c r="U22" s="163"/>
    </row>
    <row r="23" s="52" customFormat="1" ht="20.1" customHeight="1" spans="1:21">
      <c r="A23" s="275" t="s">
        <v>49</v>
      </c>
      <c r="B23" s="89">
        <v>45.9606549999999</v>
      </c>
      <c r="C23" s="89">
        <v>11.897853</v>
      </c>
      <c r="D23" s="89">
        <v>-0.0488530046223374</v>
      </c>
      <c r="E23" s="89">
        <v>14.936389</v>
      </c>
      <c r="F23" s="89">
        <v>0.341546207902462</v>
      </c>
      <c r="G23" s="89">
        <v>19.597465</v>
      </c>
      <c r="H23" s="89">
        <v>-0.27606240961488</v>
      </c>
      <c r="I23" s="89">
        <v>-0.471052</v>
      </c>
      <c r="J23" s="89">
        <v>-0.0166307936652736</v>
      </c>
      <c r="K23" s="89">
        <v>3.07864651975615</v>
      </c>
      <c r="L23" s="89">
        <v>-33.3667030041511</v>
      </c>
      <c r="M23" s="89">
        <v>-2.51041429765291</v>
      </c>
      <c r="N23" s="89">
        <v>-0.1226779960254</v>
      </c>
      <c r="O23" s="89">
        <v>-0.02038150711</v>
      </c>
      <c r="P23" s="89">
        <v>-0.23517609726</v>
      </c>
      <c r="Q23" s="163"/>
      <c r="U23" s="163"/>
    </row>
    <row r="24" s="20" customFormat="1" ht="24" customHeight="1" spans="1:1">
      <c r="A24" s="47" t="s">
        <v>50</v>
      </c>
    </row>
  </sheetData>
  <protectedRanges>
    <protectedRange sqref="B1 W1 M1" name="区域1"/>
  </protectedRanges>
  <mergeCells count="17"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</mergeCells>
  <printOptions horizontalCentered="1"/>
  <pageMargins left="0.751388888888889" right="0.751388888888889" top="0.590277777777778" bottom="1" header="0.511805555555556" footer="0.511805555555556"/>
  <pageSetup paperSize="9" scale="77" firstPageNumber="4" orientation="portrait" useFirstPageNumber="1" horizontalDpi="600"/>
  <headerFooter>
    <oddFooter>&amp;C &amp;P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73"/>
  <sheetViews>
    <sheetView view="pageBreakPreview" zoomScale="115" zoomScaleNormal="100" workbookViewId="0">
      <pane xSplit="1" ySplit="3" topLeftCell="B4" activePane="bottomRight" state="frozen"/>
      <selection/>
      <selection pane="topRight"/>
      <selection pane="bottomLeft"/>
      <selection pane="bottomRight" activeCell="R2" sqref="R2:R3"/>
    </sheetView>
  </sheetViews>
  <sheetFormatPr defaultColWidth="10" defaultRowHeight="14.25"/>
  <cols>
    <col min="1" max="1" width="10.5" style="101" customWidth="1"/>
    <col min="2" max="2" width="7.94166666666667" style="101" customWidth="1"/>
    <col min="3" max="3" width="7.35" style="101" customWidth="1"/>
    <col min="4" max="4" width="5.63333333333333" style="101" customWidth="1"/>
    <col min="5" max="5" width="7" style="101" customWidth="1"/>
    <col min="6" max="6" width="5.63333333333333" style="101" customWidth="1"/>
    <col min="7" max="7" width="7.13333333333333" style="101" customWidth="1"/>
    <col min="8" max="8" width="5.775" style="101" customWidth="1"/>
    <col min="9" max="9" width="6.775" style="101" customWidth="1"/>
    <col min="10" max="10" width="6.38333333333333" style="101" customWidth="1"/>
    <col min="11" max="11" width="6.5" style="101" customWidth="1"/>
    <col min="12" max="12" width="7.75" style="101" customWidth="1"/>
    <col min="13" max="13" width="6.88333333333333" style="101" customWidth="1"/>
    <col min="14" max="14" width="5.63333333333333" style="101" customWidth="1"/>
    <col min="15" max="15" width="5.5" style="101" customWidth="1"/>
    <col min="16" max="16" width="6.13333333333333" style="101" customWidth="1"/>
    <col min="17" max="17" width="3.25" style="101" customWidth="1"/>
    <col min="18" max="18" width="10" style="101" customWidth="1"/>
    <col min="19" max="19" width="7.88333333333333" style="101" customWidth="1"/>
    <col min="20" max="20" width="6.88333333333333" style="101" customWidth="1"/>
    <col min="21" max="21" width="5.63333333333333" style="243" customWidth="1"/>
    <col min="22" max="22" width="6.88333333333333" style="261" customWidth="1"/>
    <col min="23" max="23" width="5.25" style="101" customWidth="1"/>
    <col min="24" max="24" width="6.75" style="101" customWidth="1"/>
    <col min="25" max="25" width="5.38333333333333" style="101" customWidth="1"/>
    <col min="26" max="26" width="6.63333333333333" style="101" customWidth="1"/>
    <col min="27" max="28" width="6.13333333333333" style="101" customWidth="1"/>
    <col min="29" max="29" width="7" style="101" customWidth="1"/>
    <col min="30" max="33" width="6.13333333333333" style="101" customWidth="1"/>
    <col min="34" max="16384" width="10" style="101"/>
  </cols>
  <sheetData>
    <row r="1" s="101" customFormat="1" ht="29.25" customHeight="1" spans="1:33">
      <c r="A1" s="262" t="s">
        <v>51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R1" s="262" t="s">
        <v>52</v>
      </c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262"/>
      <c r="AF1" s="262"/>
      <c r="AG1" s="262"/>
    </row>
    <row r="2" s="163" customFormat="1" ht="18" customHeight="1" spans="1:33">
      <c r="A2" s="104" t="s">
        <v>6</v>
      </c>
      <c r="B2" s="105" t="s">
        <v>30</v>
      </c>
      <c r="C2" s="82" t="s">
        <v>31</v>
      </c>
      <c r="D2" s="82" t="s">
        <v>32</v>
      </c>
      <c r="E2" s="82" t="s">
        <v>33</v>
      </c>
      <c r="F2" s="82" t="s">
        <v>32</v>
      </c>
      <c r="G2" s="105" t="s">
        <v>34</v>
      </c>
      <c r="H2" s="105" t="s">
        <v>35</v>
      </c>
      <c r="I2" s="105" t="s">
        <v>36</v>
      </c>
      <c r="J2" s="105" t="s">
        <v>32</v>
      </c>
      <c r="K2" s="105" t="s">
        <v>37</v>
      </c>
      <c r="L2" s="105" t="s">
        <v>38</v>
      </c>
      <c r="M2" s="105" t="s">
        <v>39</v>
      </c>
      <c r="N2" s="105" t="s">
        <v>40</v>
      </c>
      <c r="O2" s="105" t="s">
        <v>41</v>
      </c>
      <c r="P2" s="105" t="s">
        <v>42</v>
      </c>
      <c r="R2" s="104" t="s">
        <v>6</v>
      </c>
      <c r="S2" s="105" t="s">
        <v>30</v>
      </c>
      <c r="T2" s="82" t="s">
        <v>31</v>
      </c>
      <c r="U2" s="82" t="s">
        <v>32</v>
      </c>
      <c r="V2" s="82" t="s">
        <v>33</v>
      </c>
      <c r="W2" s="82" t="s">
        <v>32</v>
      </c>
      <c r="X2" s="105" t="s">
        <v>34</v>
      </c>
      <c r="Y2" s="105" t="s">
        <v>35</v>
      </c>
      <c r="Z2" s="105" t="s">
        <v>36</v>
      </c>
      <c r="AA2" s="105" t="s">
        <v>32</v>
      </c>
      <c r="AB2" s="105" t="s">
        <v>37</v>
      </c>
      <c r="AC2" s="105" t="s">
        <v>38</v>
      </c>
      <c r="AD2" s="105" t="s">
        <v>39</v>
      </c>
      <c r="AE2" s="105" t="s">
        <v>40</v>
      </c>
      <c r="AF2" s="105" t="s">
        <v>41</v>
      </c>
      <c r="AG2" s="105" t="s">
        <v>42</v>
      </c>
    </row>
    <row r="3" s="163" customFormat="1" ht="41.4" customHeight="1" spans="1:33">
      <c r="A3" s="218"/>
      <c r="B3" s="263"/>
      <c r="C3" s="82"/>
      <c r="D3" s="82"/>
      <c r="E3" s="82"/>
      <c r="F3" s="82"/>
      <c r="G3" s="263"/>
      <c r="H3" s="263"/>
      <c r="I3" s="263"/>
      <c r="J3" s="263"/>
      <c r="K3" s="263"/>
      <c r="L3" s="263"/>
      <c r="M3" s="263"/>
      <c r="N3" s="263"/>
      <c r="O3" s="263"/>
      <c r="P3" s="263"/>
      <c r="R3" s="218"/>
      <c r="S3" s="263"/>
      <c r="T3" s="82"/>
      <c r="U3" s="82"/>
      <c r="V3" s="82"/>
      <c r="W3" s="82"/>
      <c r="X3" s="263"/>
      <c r="Y3" s="263"/>
      <c r="Z3" s="263"/>
      <c r="AA3" s="263"/>
      <c r="AB3" s="263"/>
      <c r="AC3" s="263"/>
      <c r="AD3" s="263"/>
      <c r="AE3" s="263"/>
      <c r="AF3" s="263"/>
      <c r="AG3" s="263"/>
    </row>
    <row r="4" s="163" customFormat="1" ht="25" customHeight="1" spans="1:33">
      <c r="A4" s="264" t="s">
        <v>16</v>
      </c>
      <c r="B4" s="265">
        <v>-580.941181999999</v>
      </c>
      <c r="C4" s="265">
        <v>1291.782307</v>
      </c>
      <c r="D4" s="265">
        <v>5.13292112329505</v>
      </c>
      <c r="E4" s="265">
        <v>-1360.937433</v>
      </c>
      <c r="F4" s="265">
        <v>-4.0313742573895</v>
      </c>
      <c r="G4" s="265">
        <v>-434.15793</v>
      </c>
      <c r="H4" s="265">
        <v>-1.0069704537166</v>
      </c>
      <c r="I4" s="265">
        <v>-77.6281260000001</v>
      </c>
      <c r="J4" s="265">
        <v>-0.0945764121889638</v>
      </c>
      <c r="K4" s="265">
        <v>-22.2725448093298</v>
      </c>
      <c r="L4" s="265">
        <v>-4.45461474408239</v>
      </c>
      <c r="M4" s="265">
        <v>-33.2705552229845</v>
      </c>
      <c r="N4" s="265">
        <v>0.3292349826829</v>
      </c>
      <c r="O4" s="265">
        <v>0.04421850528</v>
      </c>
      <c r="P4" s="265">
        <v>6.16227426559</v>
      </c>
      <c r="R4" s="274" t="s">
        <v>16</v>
      </c>
      <c r="S4" s="265">
        <v>-8713.15536600001</v>
      </c>
      <c r="T4" s="265">
        <v>6948.006607</v>
      </c>
      <c r="U4" s="265">
        <v>4.36156498348331</v>
      </c>
      <c r="V4" s="265">
        <v>-8997.898114</v>
      </c>
      <c r="W4" s="265">
        <v>-2.78007856125113</v>
      </c>
      <c r="X4" s="265">
        <v>-4599.092386</v>
      </c>
      <c r="Y4" s="265">
        <v>-1.06494791281958</v>
      </c>
      <c r="Z4" s="265">
        <v>-2064.171473</v>
      </c>
      <c r="AA4" s="265">
        <v>-0.516538509412642</v>
      </c>
      <c r="AB4" s="265">
        <v>-5.72792811654224</v>
      </c>
      <c r="AC4" s="265">
        <v>227.745674637793</v>
      </c>
      <c r="AD4" s="265">
        <v>1.054585936943</v>
      </c>
      <c r="AE4" s="265">
        <v>0.2603314960461</v>
      </c>
      <c r="AF4" s="265">
        <v>-0.45854811687</v>
      </c>
      <c r="AG4" s="265">
        <v>-2.217736444</v>
      </c>
    </row>
    <row r="5" s="52" customFormat="1" ht="25" customHeight="1" spans="1:33">
      <c r="A5" s="264" t="s">
        <v>17</v>
      </c>
      <c r="B5" s="265">
        <v>-1053.145161</v>
      </c>
      <c r="C5" s="265">
        <v>299.676627</v>
      </c>
      <c r="D5" s="265">
        <v>8.47009940967845</v>
      </c>
      <c r="E5" s="265">
        <v>-916.095452</v>
      </c>
      <c r="F5" s="265">
        <v>-7.54081688618242</v>
      </c>
      <c r="G5" s="265">
        <v>-179.863674</v>
      </c>
      <c r="H5" s="265">
        <v>0.625358042276758</v>
      </c>
      <c r="I5" s="265">
        <v>-256.862662</v>
      </c>
      <c r="J5" s="265">
        <v>-1.55464056577281</v>
      </c>
      <c r="K5" s="265">
        <v>-61.8529346034433</v>
      </c>
      <c r="L5" s="265">
        <v>-104.193171176759</v>
      </c>
      <c r="M5" s="265">
        <v>-37.3473737671691</v>
      </c>
      <c r="N5" s="265">
        <v>0.1633501617725</v>
      </c>
      <c r="O5" s="265">
        <v>-0.45879005999</v>
      </c>
      <c r="P5" s="265">
        <v>-4.25913215892</v>
      </c>
      <c r="R5" s="275" t="s">
        <v>17</v>
      </c>
      <c r="S5" s="265">
        <v>-3032.80640000001</v>
      </c>
      <c r="T5" s="265">
        <v>3779.327708</v>
      </c>
      <c r="U5" s="265">
        <v>6.94914152878064</v>
      </c>
      <c r="V5" s="265">
        <v>-3322.633479</v>
      </c>
      <c r="W5" s="265">
        <v>-3.59531518183139</v>
      </c>
      <c r="X5" s="265">
        <v>-1543.618238</v>
      </c>
      <c r="Y5" s="265">
        <v>-1.21759348269177</v>
      </c>
      <c r="Z5" s="265">
        <v>-1945.882391</v>
      </c>
      <c r="AA5" s="265">
        <v>-2.13623286425746</v>
      </c>
      <c r="AB5" s="265">
        <v>-12.7268808761029</v>
      </c>
      <c r="AC5" s="265">
        <v>188.057292524094</v>
      </c>
      <c r="AD5" s="265">
        <v>27.3401474732191</v>
      </c>
      <c r="AE5" s="265">
        <v>-0.0202438692067</v>
      </c>
      <c r="AF5" s="265">
        <v>-0.78373227261</v>
      </c>
      <c r="AG5" s="265">
        <v>-9.78804722359</v>
      </c>
    </row>
    <row r="6" s="260" customFormat="1" ht="25" customHeight="1" spans="1:33">
      <c r="A6" s="266" t="s">
        <v>18</v>
      </c>
      <c r="B6" s="265">
        <v>-252.720578</v>
      </c>
      <c r="C6" s="265">
        <v>139.772359</v>
      </c>
      <c r="D6" s="265">
        <v>4.63201755247147</v>
      </c>
      <c r="E6" s="265">
        <v>-231.86939</v>
      </c>
      <c r="F6" s="265">
        <v>-3.11459228497914</v>
      </c>
      <c r="G6" s="265">
        <v>-234.250742</v>
      </c>
      <c r="H6" s="265">
        <v>-3.32476015084161</v>
      </c>
      <c r="I6" s="265">
        <v>73.627195</v>
      </c>
      <c r="J6" s="265">
        <v>1.80733488334927</v>
      </c>
      <c r="K6" s="265">
        <v>-38.3999932910977</v>
      </c>
      <c r="L6" s="265">
        <v>-1261.38713112522</v>
      </c>
      <c r="M6" s="265">
        <v>-97.6278724291359</v>
      </c>
      <c r="N6" s="265">
        <v>-0.3832483617902</v>
      </c>
      <c r="O6" s="265">
        <v>0.8912910564</v>
      </c>
      <c r="P6" s="265">
        <v>23.05297334667</v>
      </c>
      <c r="R6" s="266" t="s">
        <v>18</v>
      </c>
      <c r="S6" s="265">
        <v>-5261.22381899999</v>
      </c>
      <c r="T6" s="265">
        <v>-1193.208969</v>
      </c>
      <c r="U6" s="265">
        <v>2.99320545832127</v>
      </c>
      <c r="V6" s="265">
        <v>-2206.150458</v>
      </c>
      <c r="W6" s="265">
        <v>-2.41009217748217</v>
      </c>
      <c r="X6" s="265">
        <v>-1260.822311</v>
      </c>
      <c r="Y6" s="265">
        <v>-0.449987851540008</v>
      </c>
      <c r="Z6" s="265">
        <v>-601.042081</v>
      </c>
      <c r="AA6" s="265">
        <v>-0.133125429299087</v>
      </c>
      <c r="AB6" s="265">
        <v>-20.1059222262568</v>
      </c>
      <c r="AC6" s="265">
        <v>-599.300006596917</v>
      </c>
      <c r="AD6" s="265">
        <v>-33.5841031957902</v>
      </c>
      <c r="AE6" s="265">
        <v>-0.28111023199</v>
      </c>
      <c r="AF6" s="265">
        <v>-0.22354182296</v>
      </c>
      <c r="AG6" s="265">
        <v>8.4103260079</v>
      </c>
    </row>
    <row r="7" s="52" customFormat="1" ht="25" customHeight="1" spans="1:33">
      <c r="A7" s="267" t="s">
        <v>19</v>
      </c>
      <c r="B7" s="265">
        <v>123.324572</v>
      </c>
      <c r="C7" s="265">
        <v>106.534608</v>
      </c>
      <c r="D7" s="265">
        <v>1.76128569647644</v>
      </c>
      <c r="E7" s="265">
        <v>-6.66766699999999</v>
      </c>
      <c r="F7" s="265">
        <v>-1.25160453187457</v>
      </c>
      <c r="G7" s="265">
        <v>-15.528011</v>
      </c>
      <c r="H7" s="265">
        <v>-1.63043959249947</v>
      </c>
      <c r="I7" s="265">
        <v>38.985642</v>
      </c>
      <c r="J7" s="265">
        <v>1.1207584278976</v>
      </c>
      <c r="K7" s="265">
        <v>4.94040460844735</v>
      </c>
      <c r="L7" s="265">
        <v>-277.580586669455</v>
      </c>
      <c r="M7" s="265">
        <v>-30.9576317341329</v>
      </c>
      <c r="N7" s="265">
        <v>-0.028321268705</v>
      </c>
      <c r="O7" s="265">
        <v>0.48856956242</v>
      </c>
      <c r="P7" s="265">
        <v>7.52822580645</v>
      </c>
      <c r="R7" s="266" t="s">
        <v>19</v>
      </c>
      <c r="S7" s="265">
        <v>-1172.587239</v>
      </c>
      <c r="T7" s="265">
        <v>-253.835562</v>
      </c>
      <c r="U7" s="265">
        <v>1.4772734442486</v>
      </c>
      <c r="V7" s="265">
        <v>-431.033351</v>
      </c>
      <c r="W7" s="265">
        <v>-0.780893127384143</v>
      </c>
      <c r="X7" s="265">
        <v>-539.061768000001</v>
      </c>
      <c r="Y7" s="265">
        <v>-1.16485098975749</v>
      </c>
      <c r="Z7" s="265">
        <v>51.343442</v>
      </c>
      <c r="AA7" s="265">
        <v>0.468470672893033</v>
      </c>
      <c r="AB7" s="265">
        <v>10.0799433640994</v>
      </c>
      <c r="AC7" s="265">
        <v>-25.4556710358092</v>
      </c>
      <c r="AD7" s="265">
        <v>-21.0569426074511</v>
      </c>
      <c r="AE7" s="265">
        <v>0.1560396603258</v>
      </c>
      <c r="AF7" s="265">
        <v>-0.18055426776</v>
      </c>
      <c r="AG7" s="265">
        <v>-5.99018838966</v>
      </c>
    </row>
    <row r="8" s="52" customFormat="1" ht="25" customHeight="1" spans="1:33">
      <c r="A8" s="264" t="s">
        <v>20</v>
      </c>
      <c r="B8" s="265">
        <v>-131.064792</v>
      </c>
      <c r="C8" s="265">
        <v>-16.7578039999999</v>
      </c>
      <c r="D8" s="265">
        <v>3.07990007063481</v>
      </c>
      <c r="E8" s="265">
        <v>-54.2397109999999</v>
      </c>
      <c r="F8" s="265">
        <v>-1.68925451290846</v>
      </c>
      <c r="G8" s="265">
        <v>-47.119879</v>
      </c>
      <c r="H8" s="265">
        <v>-1.21380124194118</v>
      </c>
      <c r="I8" s="265">
        <v>-12.947398</v>
      </c>
      <c r="J8" s="265">
        <v>-0.176844315785162</v>
      </c>
      <c r="K8" s="265">
        <v>-28.3711599278971</v>
      </c>
      <c r="L8" s="265">
        <v>1477.54605799011</v>
      </c>
      <c r="M8" s="265">
        <v>11.8727749674529</v>
      </c>
      <c r="N8" s="265">
        <v>2.2281210576524</v>
      </c>
      <c r="O8" s="265">
        <v>-0.30405802362</v>
      </c>
      <c r="P8" s="265">
        <v>-5.09454949945</v>
      </c>
      <c r="R8" s="264" t="s">
        <v>20</v>
      </c>
      <c r="S8" s="265">
        <v>439.535998000002</v>
      </c>
      <c r="T8" s="265">
        <v>1257.232003</v>
      </c>
      <c r="U8" s="265">
        <v>6.82868067825365</v>
      </c>
      <c r="V8" s="265">
        <v>-353.257506</v>
      </c>
      <c r="W8" s="265">
        <v>-2.90954461559743</v>
      </c>
      <c r="X8" s="265">
        <v>-516.151239999999</v>
      </c>
      <c r="Y8" s="265">
        <v>-4.05840154895193</v>
      </c>
      <c r="Z8" s="265">
        <v>51.7127410000002</v>
      </c>
      <c r="AA8" s="265">
        <v>0.139265486295701</v>
      </c>
      <c r="AB8" s="265">
        <v>-16.1073345742905</v>
      </c>
      <c r="AC8" s="265">
        <v>1398.66436956314</v>
      </c>
      <c r="AD8" s="265">
        <v>22.7379700152211</v>
      </c>
      <c r="AE8" s="265">
        <v>2.0374005209424</v>
      </c>
      <c r="AF8" s="265">
        <v>-0.15610794361</v>
      </c>
      <c r="AG8" s="265">
        <v>-0.66326619629</v>
      </c>
    </row>
    <row r="9" s="52" customFormat="1" ht="25" customHeight="1" spans="1:33">
      <c r="A9" s="264" t="s">
        <v>21</v>
      </c>
      <c r="B9" s="265">
        <v>86.037084</v>
      </c>
      <c r="C9" s="265">
        <v>44.950949</v>
      </c>
      <c r="D9" s="265">
        <v>0.290471518538965</v>
      </c>
      <c r="E9" s="265">
        <v>-6.15604199999999</v>
      </c>
      <c r="F9" s="265">
        <v>-3.0999521362443</v>
      </c>
      <c r="G9" s="265">
        <v>-4.19068800000004</v>
      </c>
      <c r="H9" s="265">
        <v>-2.90805973901928</v>
      </c>
      <c r="I9" s="265">
        <v>51.432865</v>
      </c>
      <c r="J9" s="265">
        <v>5.71754035672461</v>
      </c>
      <c r="K9" s="265">
        <v>-9.88775313190919</v>
      </c>
      <c r="L9" s="265">
        <v>315.521699359014</v>
      </c>
      <c r="M9" s="265">
        <v>106.828465031795</v>
      </c>
      <c r="N9" s="265">
        <v>-1.0011155075231</v>
      </c>
      <c r="O9" s="265">
        <v>0.0260502756</v>
      </c>
      <c r="P9" s="265">
        <v>1.53763440861</v>
      </c>
      <c r="R9" s="264" t="s">
        <v>21</v>
      </c>
      <c r="S9" s="265">
        <v>386.192591000001</v>
      </c>
      <c r="T9" s="265">
        <v>289.659275</v>
      </c>
      <c r="U9" s="265">
        <v>1.46702022473897</v>
      </c>
      <c r="V9" s="265">
        <v>-66.6484680000002</v>
      </c>
      <c r="W9" s="265">
        <v>-2.33053297454289</v>
      </c>
      <c r="X9" s="265">
        <v>-72.440366</v>
      </c>
      <c r="Y9" s="265">
        <v>-2.48492764164016</v>
      </c>
      <c r="Z9" s="265">
        <v>235.62215</v>
      </c>
      <c r="AA9" s="265">
        <v>3.34844039144406</v>
      </c>
      <c r="AB9" s="265">
        <v>-8.07270234708039</v>
      </c>
      <c r="AC9" s="265">
        <v>-4.89897547386045</v>
      </c>
      <c r="AD9" s="265">
        <v>51.7179906911747</v>
      </c>
      <c r="AE9" s="265">
        <v>-0.7183903883022</v>
      </c>
      <c r="AF9" s="265">
        <v>0.09954138459</v>
      </c>
      <c r="AG9" s="265">
        <v>4.53387191077</v>
      </c>
    </row>
    <row r="10" s="52" customFormat="1" ht="25" customHeight="1" spans="1:33">
      <c r="A10" s="264" t="s">
        <v>22</v>
      </c>
      <c r="B10" s="265">
        <v>227.656926</v>
      </c>
      <c r="C10" s="265">
        <v>227.355288</v>
      </c>
      <c r="D10" s="265">
        <v>9.07393541530305</v>
      </c>
      <c r="E10" s="265">
        <v>-9.136247</v>
      </c>
      <c r="F10" s="265">
        <v>-4.87361433858242</v>
      </c>
      <c r="G10" s="265">
        <v>11.346502</v>
      </c>
      <c r="H10" s="265">
        <v>-2.89576840583578</v>
      </c>
      <c r="I10" s="265">
        <v>-1.908617</v>
      </c>
      <c r="J10" s="265">
        <v>-1.30455267088485</v>
      </c>
      <c r="K10" s="265">
        <v>-1.53874724410366</v>
      </c>
      <c r="L10" s="265">
        <v>-736.649774827726</v>
      </c>
      <c r="M10" s="265">
        <v>-65.8431096621325</v>
      </c>
      <c r="N10" s="265">
        <v>-0.2214525557706</v>
      </c>
      <c r="O10" s="265">
        <v>0.09731207377</v>
      </c>
      <c r="P10" s="265">
        <v>-4.85596674076</v>
      </c>
      <c r="R10" s="264" t="s">
        <v>22</v>
      </c>
      <c r="S10" s="265">
        <v>-717.246635000001</v>
      </c>
      <c r="T10" s="265">
        <v>-91.9434399999999</v>
      </c>
      <c r="U10" s="265">
        <v>3.20616151094013</v>
      </c>
      <c r="V10" s="265">
        <v>-281.524967</v>
      </c>
      <c r="W10" s="265">
        <v>-1.476925033445</v>
      </c>
      <c r="X10" s="265">
        <v>-331.829054</v>
      </c>
      <c r="Y10" s="265">
        <v>-2.08749188296676</v>
      </c>
      <c r="Z10" s="265">
        <v>-11.9491740000001</v>
      </c>
      <c r="AA10" s="265">
        <v>0.358255405471635</v>
      </c>
      <c r="AB10" s="265">
        <v>0.775984642347254</v>
      </c>
      <c r="AC10" s="265">
        <v>-52.7729697624409</v>
      </c>
      <c r="AD10" s="265">
        <v>-7.90080048904429</v>
      </c>
      <c r="AE10" s="265">
        <v>0.0291819036204</v>
      </c>
      <c r="AF10" s="265">
        <v>-0.72924727565</v>
      </c>
      <c r="AG10" s="265">
        <v>-14.11577999444</v>
      </c>
    </row>
    <row r="11" s="52" customFormat="1" ht="25" customHeight="1" spans="1:33">
      <c r="A11" s="264" t="s">
        <v>23</v>
      </c>
      <c r="B11" s="265">
        <v>67.545184</v>
      </c>
      <c r="C11" s="265">
        <v>84.015593</v>
      </c>
      <c r="D11" s="265">
        <v>2.33097150678839</v>
      </c>
      <c r="E11" s="265">
        <v>-20.9511850000001</v>
      </c>
      <c r="F11" s="265">
        <v>-1.68059183395235</v>
      </c>
      <c r="G11" s="265">
        <v>-2.59621099999994</v>
      </c>
      <c r="H11" s="265">
        <v>-0.719441963953237</v>
      </c>
      <c r="I11" s="265">
        <v>7.07698700000001</v>
      </c>
      <c r="J11" s="265">
        <v>0.0690622911171914</v>
      </c>
      <c r="K11" s="265">
        <v>-13.8427923449212</v>
      </c>
      <c r="L11" s="265">
        <v>-382.808037571302</v>
      </c>
      <c r="M11" s="265">
        <v>6.46145429256171</v>
      </c>
      <c r="N11" s="265">
        <v>-0.5780628459762</v>
      </c>
      <c r="O11" s="265">
        <v>0.03901896028</v>
      </c>
      <c r="P11" s="265">
        <v>5</v>
      </c>
      <c r="R11" s="264" t="s">
        <v>23</v>
      </c>
      <c r="S11" s="265">
        <v>1041.588137</v>
      </c>
      <c r="T11" s="265">
        <v>1845.596592</v>
      </c>
      <c r="U11" s="265">
        <v>7.40833030485064</v>
      </c>
      <c r="V11" s="265">
        <v>-339.257526000001</v>
      </c>
      <c r="W11" s="265">
        <v>-3.14616516235958</v>
      </c>
      <c r="X11" s="265">
        <v>-166.538934</v>
      </c>
      <c r="Y11" s="265">
        <v>-2.00126860302252</v>
      </c>
      <c r="Z11" s="265">
        <v>-298.211995</v>
      </c>
      <c r="AA11" s="265">
        <v>-2.26089653946855</v>
      </c>
      <c r="AB11" s="265">
        <v>-5.99467691812711</v>
      </c>
      <c r="AC11" s="265">
        <v>65.4648930145104</v>
      </c>
      <c r="AD11" s="265">
        <v>-9.85299582598952</v>
      </c>
      <c r="AE11" s="265">
        <v>0.1897962972391</v>
      </c>
      <c r="AF11" s="265">
        <v>-0.63470947504</v>
      </c>
      <c r="AG11" s="265">
        <v>-1.96487601315</v>
      </c>
    </row>
    <row r="12" s="52" customFormat="1" ht="25" customHeight="1" spans="1:33">
      <c r="A12" s="264" t="s">
        <v>24</v>
      </c>
      <c r="B12" s="265">
        <v>-12.1725009999998</v>
      </c>
      <c r="C12" s="265">
        <v>13.3500170000002</v>
      </c>
      <c r="D12" s="265">
        <v>0.971052979898026</v>
      </c>
      <c r="E12" s="265">
        <v>12.9969409999998</v>
      </c>
      <c r="F12" s="265">
        <v>0.777526321928125</v>
      </c>
      <c r="G12" s="265">
        <v>-34.370641</v>
      </c>
      <c r="H12" s="265">
        <v>-1.56365094330565</v>
      </c>
      <c r="I12" s="265">
        <v>-4.14881800000002</v>
      </c>
      <c r="J12" s="265">
        <v>-0.184928358520506</v>
      </c>
      <c r="K12" s="265">
        <v>-6.72162825952071</v>
      </c>
      <c r="L12" s="265">
        <v>-596.551309585695</v>
      </c>
      <c r="M12" s="265">
        <v>-33.2802953595779</v>
      </c>
      <c r="N12" s="265">
        <v>-0.6432688716338</v>
      </c>
      <c r="O12" s="265">
        <v>0.07319590025</v>
      </c>
      <c r="P12" s="265">
        <v>12.45134758023</v>
      </c>
      <c r="R12" s="264" t="s">
        <v>24</v>
      </c>
      <c r="S12" s="265">
        <v>-2528.278718</v>
      </c>
      <c r="T12" s="265">
        <v>-1487.315382</v>
      </c>
      <c r="U12" s="265">
        <v>-1.17886099083597</v>
      </c>
      <c r="V12" s="265">
        <v>-657.779189</v>
      </c>
      <c r="W12" s="265">
        <v>-0.606574443615084</v>
      </c>
      <c r="X12" s="265">
        <v>-353.946984999999</v>
      </c>
      <c r="Y12" s="265">
        <v>1.45717538342292</v>
      </c>
      <c r="Z12" s="265">
        <v>-29.2371619999999</v>
      </c>
      <c r="AA12" s="265">
        <v>0.328260051028145</v>
      </c>
      <c r="AB12" s="265">
        <v>-8.96153561538983</v>
      </c>
      <c r="AC12" s="265">
        <v>-103.941405687192</v>
      </c>
      <c r="AD12" s="265">
        <v>-8.7823752106915</v>
      </c>
      <c r="AE12" s="265">
        <v>-0.0652194523552</v>
      </c>
      <c r="AF12" s="265">
        <v>-0.46014062332</v>
      </c>
      <c r="AG12" s="265">
        <v>-6.20095455473</v>
      </c>
    </row>
    <row r="13" s="52" customFormat="1" ht="25" customHeight="1" spans="1:33">
      <c r="A13" s="264" t="s">
        <v>25</v>
      </c>
      <c r="B13" s="265">
        <v>174.556627</v>
      </c>
      <c r="C13" s="265">
        <v>190.811758</v>
      </c>
      <c r="D13" s="265">
        <v>3.98194127024196</v>
      </c>
      <c r="E13" s="265">
        <v>-64.860448</v>
      </c>
      <c r="F13" s="265">
        <v>-3.89064830313488</v>
      </c>
      <c r="G13" s="265">
        <v>27.3731869999999</v>
      </c>
      <c r="H13" s="265">
        <v>-0.560752886531841</v>
      </c>
      <c r="I13" s="265">
        <v>21.23213</v>
      </c>
      <c r="J13" s="265">
        <v>0.469459919424741</v>
      </c>
      <c r="K13" s="265">
        <v>-4.9637911641301</v>
      </c>
      <c r="L13" s="265">
        <v>-339.848460481993</v>
      </c>
      <c r="M13" s="265">
        <v>-20.98013189498</v>
      </c>
      <c r="N13" s="265">
        <v>-0.2673376304385</v>
      </c>
      <c r="O13" s="265">
        <v>-0.59916668885</v>
      </c>
      <c r="P13" s="265">
        <v>4.64727951265</v>
      </c>
      <c r="R13" s="264" t="s">
        <v>25</v>
      </c>
      <c r="S13" s="265">
        <v>664.754687999996</v>
      </c>
      <c r="T13" s="265">
        <v>633.074621000001</v>
      </c>
      <c r="U13" s="265">
        <v>1.49984718450607</v>
      </c>
      <c r="V13" s="265">
        <v>-569.922987999999</v>
      </c>
      <c r="W13" s="265">
        <v>-3.44218981992459</v>
      </c>
      <c r="X13" s="265">
        <v>345.832011999999</v>
      </c>
      <c r="Y13" s="265">
        <v>0.88897265788712</v>
      </c>
      <c r="Z13" s="265">
        <v>255.771043</v>
      </c>
      <c r="AA13" s="265">
        <v>1.0533699775314</v>
      </c>
      <c r="AB13" s="265">
        <v>5.70603768757454</v>
      </c>
      <c r="AC13" s="265">
        <v>464.031045130425</v>
      </c>
      <c r="AD13" s="265">
        <v>21.088537281587</v>
      </c>
      <c r="AE13" s="265">
        <v>0.4656885038753</v>
      </c>
      <c r="AF13" s="265">
        <v>-0.80127473509</v>
      </c>
      <c r="AG13" s="265">
        <v>-3.56033870247</v>
      </c>
    </row>
    <row r="14" s="52" customFormat="1" ht="25" customHeight="1" spans="1:33">
      <c r="A14" s="264" t="s">
        <v>26</v>
      </c>
      <c r="B14" s="265">
        <v>38.5149669999998</v>
      </c>
      <c r="C14" s="265">
        <v>63.7871159999998</v>
      </c>
      <c r="D14" s="265">
        <v>3.07363833977364</v>
      </c>
      <c r="E14" s="265">
        <v>-51.466977</v>
      </c>
      <c r="F14" s="265">
        <v>-4.17483304200427</v>
      </c>
      <c r="G14" s="265">
        <v>29.792055</v>
      </c>
      <c r="H14" s="265">
        <v>1.53295544522397</v>
      </c>
      <c r="I14" s="265">
        <v>-3.597227</v>
      </c>
      <c r="J14" s="265">
        <v>-0.431760742993344</v>
      </c>
      <c r="K14" s="265">
        <v>-6.22352994786527</v>
      </c>
      <c r="L14" s="265">
        <v>-186.969198623278</v>
      </c>
      <c r="M14" s="265">
        <v>-71.402712047669</v>
      </c>
      <c r="N14" s="265">
        <v>0.5161886236334</v>
      </c>
      <c r="O14" s="265">
        <v>-0.10144852981</v>
      </c>
      <c r="P14" s="265">
        <v>10.5257937639</v>
      </c>
      <c r="R14" s="264" t="s">
        <v>26</v>
      </c>
      <c r="S14" s="265">
        <v>979.1586</v>
      </c>
      <c r="T14" s="265">
        <v>1385.257605</v>
      </c>
      <c r="U14" s="265">
        <v>6.92639257799222</v>
      </c>
      <c r="V14" s="265">
        <v>-414.405089</v>
      </c>
      <c r="W14" s="265">
        <v>-4.99697205350516</v>
      </c>
      <c r="X14" s="265">
        <v>-32.1840080000002</v>
      </c>
      <c r="Y14" s="265">
        <v>-1.77316136077642</v>
      </c>
      <c r="Z14" s="265">
        <v>40.490092</v>
      </c>
      <c r="AA14" s="265">
        <v>-0.156259163710655</v>
      </c>
      <c r="AB14" s="265">
        <v>1.36714549905113</v>
      </c>
      <c r="AC14" s="265">
        <v>316.214503393325</v>
      </c>
      <c r="AD14" s="265">
        <v>5.41579744063574</v>
      </c>
      <c r="AE14" s="265">
        <v>0.375119273054</v>
      </c>
      <c r="AF14" s="265">
        <v>-0.09367345447</v>
      </c>
      <c r="AG14" s="265">
        <v>3.99852236061</v>
      </c>
    </row>
    <row r="15" s="52" customFormat="1" ht="25" customHeight="1" spans="1:33">
      <c r="A15" s="264" t="s">
        <v>27</v>
      </c>
      <c r="B15" s="265">
        <v>37.1645380000001</v>
      </c>
      <c r="C15" s="265">
        <v>33.968387</v>
      </c>
      <c r="D15" s="265">
        <v>1.21105058803021</v>
      </c>
      <c r="E15" s="265">
        <v>-5.98411500000001</v>
      </c>
      <c r="F15" s="265">
        <v>-1.0392739558776</v>
      </c>
      <c r="G15" s="265">
        <v>0.248451999999955</v>
      </c>
      <c r="H15" s="265">
        <v>-0.752587384799881</v>
      </c>
      <c r="I15" s="265">
        <v>8.931814</v>
      </c>
      <c r="J15" s="265">
        <v>0.580810752647254</v>
      </c>
      <c r="K15" s="265">
        <v>2.29842982006716</v>
      </c>
      <c r="L15" s="265">
        <v>408.030088416105</v>
      </c>
      <c r="M15" s="265">
        <v>49.2358788488549</v>
      </c>
      <c r="N15" s="265">
        <v>0.0495400157404</v>
      </c>
      <c r="O15" s="265">
        <v>0.056946302</v>
      </c>
      <c r="P15" s="265">
        <v>8.34274193548</v>
      </c>
      <c r="R15" s="264" t="s">
        <v>27</v>
      </c>
      <c r="S15" s="265">
        <v>306.034657000001</v>
      </c>
      <c r="T15" s="265">
        <v>457.412961999999</v>
      </c>
      <c r="U15" s="265">
        <v>3.02317712518639</v>
      </c>
      <c r="V15" s="265">
        <v>-207.286199</v>
      </c>
      <c r="W15" s="265">
        <v>-2.67466063895961</v>
      </c>
      <c r="X15" s="265">
        <v>-120.010308</v>
      </c>
      <c r="Y15" s="265">
        <v>-2.01951001181297</v>
      </c>
      <c r="Z15" s="265">
        <v>175.918202</v>
      </c>
      <c r="AA15" s="265">
        <v>1.67099352558618</v>
      </c>
      <c r="AB15" s="265">
        <v>-1.18788233748253</v>
      </c>
      <c r="AC15" s="265">
        <v>710.593335936702</v>
      </c>
      <c r="AD15" s="265">
        <v>46.8160150532624</v>
      </c>
      <c r="AE15" s="265">
        <v>0.5305379987703</v>
      </c>
      <c r="AF15" s="265">
        <v>-0.87578154723</v>
      </c>
      <c r="AG15" s="265">
        <v>2.54151487553</v>
      </c>
    </row>
    <row r="16" s="52" customFormat="1" ht="25" customHeight="1" spans="1:33">
      <c r="A16" s="264" t="s">
        <v>28</v>
      </c>
      <c r="B16" s="265">
        <v>113.361952</v>
      </c>
      <c r="C16" s="265">
        <v>104.317409</v>
      </c>
      <c r="D16" s="265">
        <v>6.28596348183558</v>
      </c>
      <c r="E16" s="265">
        <v>-6.50714000000001</v>
      </c>
      <c r="F16" s="265">
        <v>-4.00042869693041</v>
      </c>
      <c r="G16" s="265">
        <v>15.00172</v>
      </c>
      <c r="H16" s="265">
        <v>-1.9044806801452</v>
      </c>
      <c r="I16" s="265">
        <v>0.549962999999998</v>
      </c>
      <c r="J16" s="265">
        <v>-0.381054104759966</v>
      </c>
      <c r="K16" s="265">
        <v>17.2326565935201</v>
      </c>
      <c r="L16" s="265">
        <v>6213.19956866143</v>
      </c>
      <c r="M16" s="265">
        <v>69.7467302127014</v>
      </c>
      <c r="N16" s="265">
        <v>10.1801373195653</v>
      </c>
      <c r="O16" s="265">
        <v>0.838485376</v>
      </c>
      <c r="P16" s="265">
        <v>8.94453976298</v>
      </c>
      <c r="R16" s="264" t="s">
        <v>28</v>
      </c>
      <c r="S16" s="265">
        <v>181.722774</v>
      </c>
      <c r="T16" s="265">
        <v>326.749193999999</v>
      </c>
      <c r="U16" s="265">
        <v>3.58350736755874</v>
      </c>
      <c r="V16" s="265">
        <v>-147.998894</v>
      </c>
      <c r="W16" s="265">
        <v>-2.85269552860571</v>
      </c>
      <c r="X16" s="265">
        <v>-8.32118599999975</v>
      </c>
      <c r="Y16" s="265">
        <v>-0.829297527508533</v>
      </c>
      <c r="Z16" s="265">
        <v>11.29366</v>
      </c>
      <c r="AA16" s="265">
        <v>0.0984856885555003</v>
      </c>
      <c r="AB16" s="265">
        <v>24.358561493963</v>
      </c>
      <c r="AC16" s="265">
        <v>1074.26148410989</v>
      </c>
      <c r="AD16" s="265">
        <v>-8.1137869399015</v>
      </c>
      <c r="AE16" s="265">
        <v>2.1801037739674</v>
      </c>
      <c r="AF16" s="265">
        <v>-0.40116129258</v>
      </c>
      <c r="AG16" s="265">
        <v>-0.4699137078</v>
      </c>
    </row>
    <row r="17" s="52" customFormat="1" ht="25" customHeight="1" spans="1:33">
      <c r="A17" s="268" t="s">
        <v>44</v>
      </c>
      <c r="B17" s="269"/>
      <c r="C17" s="269"/>
      <c r="D17" s="269"/>
      <c r="E17" s="269"/>
      <c r="F17" s="269"/>
      <c r="G17" s="269"/>
      <c r="H17" s="269"/>
      <c r="I17" s="269"/>
      <c r="J17" s="269"/>
      <c r="K17" s="269"/>
      <c r="L17" s="269"/>
      <c r="M17" s="269"/>
      <c r="N17" s="269"/>
      <c r="O17" s="269"/>
      <c r="P17" s="269"/>
      <c r="R17" s="271" t="s">
        <v>44</v>
      </c>
      <c r="S17" s="269"/>
      <c r="T17" s="269"/>
      <c r="U17" s="269"/>
      <c r="V17" s="269"/>
      <c r="W17" s="269"/>
      <c r="X17" s="269"/>
      <c r="Y17" s="269"/>
      <c r="Z17" s="269"/>
      <c r="AA17" s="269"/>
      <c r="AB17" s="269"/>
      <c r="AC17" s="269"/>
      <c r="AD17" s="269"/>
      <c r="AE17" s="269"/>
      <c r="AF17" s="269"/>
      <c r="AG17" s="269"/>
    </row>
    <row r="18" s="52" customFormat="1" ht="25" customHeight="1" spans="1:33">
      <c r="A18" s="266" t="s">
        <v>45</v>
      </c>
      <c r="B18" s="270">
        <v>41.111</v>
      </c>
      <c r="C18" s="270">
        <v>20.415047</v>
      </c>
      <c r="D18" s="270">
        <v>-1.28020949438652</v>
      </c>
      <c r="E18" s="270">
        <v>-0.220530000000005</v>
      </c>
      <c r="F18" s="270">
        <v>-0.930951899847937</v>
      </c>
      <c r="G18" s="270">
        <v>20.380513</v>
      </c>
      <c r="H18" s="270">
        <v>2.20392279805362</v>
      </c>
      <c r="I18" s="270">
        <v>0.53597</v>
      </c>
      <c r="J18" s="270">
        <v>0.00723859618084943</v>
      </c>
      <c r="K18" s="270">
        <v>-18.2040313622838</v>
      </c>
      <c r="L18" s="270">
        <v>60.5885645933013</v>
      </c>
      <c r="M18" s="270">
        <v>-105.171917457713</v>
      </c>
      <c r="N18" s="270">
        <v>1.7392344497608</v>
      </c>
      <c r="O18" s="270">
        <v>0.56540609411</v>
      </c>
      <c r="P18" s="270">
        <v>38.61662531017</v>
      </c>
      <c r="Q18" s="260"/>
      <c r="R18" s="266" t="s">
        <v>45</v>
      </c>
      <c r="S18" s="265">
        <v>412.057588</v>
      </c>
      <c r="T18" s="265">
        <v>284.156089</v>
      </c>
      <c r="U18" s="265">
        <v>2.63747609812876</v>
      </c>
      <c r="V18" s="265">
        <v>26.19949</v>
      </c>
      <c r="W18" s="265">
        <v>-0.707664471367957</v>
      </c>
      <c r="X18" s="265">
        <v>102.269969</v>
      </c>
      <c r="Y18" s="265">
        <v>-1.59383417044459</v>
      </c>
      <c r="Z18" s="265">
        <v>-0.567959999999992</v>
      </c>
      <c r="AA18" s="265">
        <v>-0.335977456316222</v>
      </c>
      <c r="AB18" s="265">
        <v>9.44974778014074</v>
      </c>
      <c r="AC18" s="265">
        <v>210.554425138501</v>
      </c>
      <c r="AD18" s="265">
        <v>-70.9726395463189</v>
      </c>
      <c r="AE18" s="265">
        <v>1.3488328368176</v>
      </c>
      <c r="AF18" s="265">
        <v>0.816077264</v>
      </c>
      <c r="AG18" s="265">
        <v>22.70244677184</v>
      </c>
    </row>
    <row r="19" s="52" customFormat="1" ht="25" customHeight="1" spans="1:33">
      <c r="A19" s="266" t="s">
        <v>46</v>
      </c>
      <c r="B19" s="270">
        <v>-22.88081</v>
      </c>
      <c r="C19" s="270">
        <v>-14.558069</v>
      </c>
      <c r="D19" s="270">
        <v>-6.12121848719847</v>
      </c>
      <c r="E19" s="270">
        <v>2.82238399999998</v>
      </c>
      <c r="F19" s="270">
        <v>9.43449602484225</v>
      </c>
      <c r="G19" s="270">
        <v>-10.937858</v>
      </c>
      <c r="H19" s="270">
        <v>-3.20724518632484</v>
      </c>
      <c r="I19" s="270">
        <v>-0.207267</v>
      </c>
      <c r="J19" s="270">
        <v>-0.106032351318943</v>
      </c>
      <c r="K19" s="270">
        <v>-26.9237809083789</v>
      </c>
      <c r="L19" s="270">
        <v>-976.153922253265</v>
      </c>
      <c r="M19" s="270">
        <v>-42.8403720114466</v>
      </c>
      <c r="N19" s="270">
        <v>-1.1535150645624</v>
      </c>
      <c r="O19" s="270">
        <v>-0.46202222701</v>
      </c>
      <c r="P19" s="270">
        <v>-2.1986417657</v>
      </c>
      <c r="Q19" s="260"/>
      <c r="R19" s="266" t="s">
        <v>46</v>
      </c>
      <c r="S19" s="265">
        <v>-141.593711</v>
      </c>
      <c r="T19" s="265">
        <v>-52.1443460000001</v>
      </c>
      <c r="U19" s="265">
        <v>-1.02289372303211</v>
      </c>
      <c r="V19" s="265">
        <v>22.727673</v>
      </c>
      <c r="W19" s="265">
        <v>7.51895216375353</v>
      </c>
      <c r="X19" s="265">
        <v>-108.81254</v>
      </c>
      <c r="Y19" s="265">
        <v>-6.23198140173091</v>
      </c>
      <c r="Z19" s="265">
        <v>-3.364498</v>
      </c>
      <c r="AA19" s="265">
        <v>-0.264077038990519</v>
      </c>
      <c r="AB19" s="265">
        <v>-14.2250337550266</v>
      </c>
      <c r="AC19" s="265">
        <v>-621.014522810769</v>
      </c>
      <c r="AD19" s="265">
        <v>-99.4575570080455</v>
      </c>
      <c r="AE19" s="265">
        <v>-0.1977232537577</v>
      </c>
      <c r="AF19" s="265">
        <v>-0.29085634731</v>
      </c>
      <c r="AG19" s="265">
        <v>5.85715832792</v>
      </c>
    </row>
    <row r="20" s="52" customFormat="1" ht="25" customHeight="1" spans="1:33">
      <c r="A20" s="266" t="s">
        <v>47</v>
      </c>
      <c r="B20" s="270">
        <v>17.356937</v>
      </c>
      <c r="C20" s="270">
        <v>29.393878</v>
      </c>
      <c r="D20" s="270">
        <v>7.03552552415446</v>
      </c>
      <c r="E20" s="270">
        <v>-6.47305</v>
      </c>
      <c r="F20" s="270">
        <v>-2.85797170263563</v>
      </c>
      <c r="G20" s="270">
        <v>-5.566234</v>
      </c>
      <c r="H20" s="270">
        <v>-4.17829618632398</v>
      </c>
      <c r="I20" s="270">
        <v>0.002343</v>
      </c>
      <c r="J20" s="270">
        <v>0.000742364805172195</v>
      </c>
      <c r="K20" s="270">
        <v>-1.70913941507854</v>
      </c>
      <c r="L20" s="270">
        <v>-575.801818575355</v>
      </c>
      <c r="M20" s="270">
        <v>-10.9666720051235</v>
      </c>
      <c r="N20" s="270">
        <v>0.8794642857143</v>
      </c>
      <c r="O20" s="270">
        <v>-0.10775196501</v>
      </c>
      <c r="P20" s="270">
        <v>3.55379266012</v>
      </c>
      <c r="Q20" s="260"/>
      <c r="R20" s="266" t="s">
        <v>47</v>
      </c>
      <c r="S20" s="265">
        <v>154.067351</v>
      </c>
      <c r="T20" s="265">
        <v>214.790274</v>
      </c>
      <c r="U20" s="265">
        <v>5.38853184307381</v>
      </c>
      <c r="V20" s="265">
        <v>-29.82775</v>
      </c>
      <c r="W20" s="265">
        <v>-1.82973963047479</v>
      </c>
      <c r="X20" s="265">
        <v>-30.8862149999999</v>
      </c>
      <c r="Y20" s="265">
        <v>-3.55797029635951</v>
      </c>
      <c r="Z20" s="265">
        <v>-0.00895799999999997</v>
      </c>
      <c r="AA20" s="265">
        <v>-0.000821916239483745</v>
      </c>
      <c r="AB20" s="265">
        <v>-21.0530966989108</v>
      </c>
      <c r="AC20" s="265">
        <v>1196.3480951595</v>
      </c>
      <c r="AD20" s="265">
        <v>-4.93925830768845</v>
      </c>
      <c r="AE20" s="265">
        <v>8.9751815980629</v>
      </c>
      <c r="AF20" s="265">
        <v>-0.14209375199</v>
      </c>
      <c r="AG20" s="265">
        <v>3.34480438199</v>
      </c>
    </row>
    <row r="21" s="52" customFormat="1" ht="25" customHeight="1" spans="1:33">
      <c r="A21" s="266" t="s">
        <v>48</v>
      </c>
      <c r="B21" s="270">
        <v>-8.90229300000002</v>
      </c>
      <c r="C21" s="270">
        <v>5.936253</v>
      </c>
      <c r="D21" s="270">
        <v>10.6564425521115</v>
      </c>
      <c r="E21" s="270">
        <v>-8.03843</v>
      </c>
      <c r="F21" s="270">
        <v>-6.3128517705792</v>
      </c>
      <c r="G21" s="270">
        <v>-6.834059</v>
      </c>
      <c r="H21" s="270">
        <v>-4.37615781026745</v>
      </c>
      <c r="I21" s="270">
        <v>0.033943</v>
      </c>
      <c r="J21" s="270">
        <v>0.0325670287351471</v>
      </c>
      <c r="K21" s="270">
        <v>-40.4625956387143</v>
      </c>
      <c r="L21" s="270">
        <v>-5485.41386422068</v>
      </c>
      <c r="M21" s="270">
        <v>-6.92509718509967</v>
      </c>
      <c r="N21" s="270">
        <v>-42.0076923076923</v>
      </c>
      <c r="O21" s="270">
        <v>-0.67850136086</v>
      </c>
      <c r="P21" s="270">
        <v>-2.01557285873</v>
      </c>
      <c r="Q21" s="260"/>
      <c r="R21" s="266" t="s">
        <v>48</v>
      </c>
      <c r="S21" s="265">
        <v>-111.645942</v>
      </c>
      <c r="T21" s="265">
        <v>15.0584600000001</v>
      </c>
      <c r="U21" s="265">
        <v>10.4549924584867</v>
      </c>
      <c r="V21" s="265">
        <v>-70.409516</v>
      </c>
      <c r="W21" s="265">
        <v>-6.62761152661626</v>
      </c>
      <c r="X21" s="265">
        <v>-55.856296</v>
      </c>
      <c r="Y21" s="265">
        <v>-3.78899232664983</v>
      </c>
      <c r="Z21" s="265">
        <v>-0.43859</v>
      </c>
      <c r="AA21" s="265">
        <v>-0.0383886052206332</v>
      </c>
      <c r="AB21" s="265">
        <v>-53.3915292040424</v>
      </c>
      <c r="AC21" s="265">
        <v>-1689.14773261025</v>
      </c>
      <c r="AD21" s="265">
        <v>-24.7761839890363</v>
      </c>
      <c r="AE21" s="265">
        <v>-3.7159596753077</v>
      </c>
      <c r="AF21" s="265">
        <v>-0.255790148</v>
      </c>
      <c r="AG21" s="265">
        <v>-0.35139822317</v>
      </c>
    </row>
    <row r="22" s="52" customFormat="1" ht="25" customHeight="1" spans="1:33">
      <c r="A22" s="271"/>
      <c r="B22" s="272"/>
      <c r="C22" s="272"/>
      <c r="D22" s="272"/>
      <c r="E22" s="272"/>
      <c r="F22" s="272"/>
      <c r="G22" s="272"/>
      <c r="H22" s="272"/>
      <c r="I22" s="272"/>
      <c r="J22" s="272"/>
      <c r="K22" s="272"/>
      <c r="L22" s="272"/>
      <c r="M22" s="272"/>
      <c r="N22" s="272"/>
      <c r="O22" s="273"/>
      <c r="P22" s="273"/>
      <c r="R22" s="276"/>
      <c r="S22" s="269"/>
      <c r="T22" s="269"/>
      <c r="U22" s="269"/>
      <c r="V22" s="269"/>
      <c r="W22" s="269"/>
      <c r="X22" s="269"/>
      <c r="Y22" s="269"/>
      <c r="Z22" s="269"/>
      <c r="AA22" s="269"/>
      <c r="AB22" s="269"/>
      <c r="AC22" s="269"/>
      <c r="AD22" s="269"/>
      <c r="AE22" s="269"/>
      <c r="AF22" s="269"/>
      <c r="AG22" s="269"/>
    </row>
    <row r="23" s="52" customFormat="1" ht="25" customHeight="1" spans="1:33">
      <c r="A23" s="264" t="s">
        <v>49</v>
      </c>
      <c r="B23" s="265">
        <v>-128.527112</v>
      </c>
      <c r="C23" s="265">
        <v>4.823531</v>
      </c>
      <c r="D23" s="265">
        <v>1.08882048300547</v>
      </c>
      <c r="E23" s="265">
        <v>-19.091145</v>
      </c>
      <c r="F23" s="265">
        <v>-0.342792764172695</v>
      </c>
      <c r="G23" s="265">
        <v>-114.078121</v>
      </c>
      <c r="H23" s="265">
        <v>-0.752798761929</v>
      </c>
      <c r="I23" s="265">
        <v>-0.181377</v>
      </c>
      <c r="J23" s="265">
        <v>0.00677104309624249</v>
      </c>
      <c r="K23" s="265">
        <v>-2.98557318297583</v>
      </c>
      <c r="L23" s="265">
        <v>-70.984034870169</v>
      </c>
      <c r="M23" s="265">
        <v>-6.99233391101902</v>
      </c>
      <c r="N23" s="265">
        <v>-0.1955731426069</v>
      </c>
      <c r="O23" s="265">
        <v>-0.01332795886</v>
      </c>
      <c r="P23" s="265">
        <v>-0.13567906127</v>
      </c>
      <c r="R23" s="274" t="s">
        <v>49</v>
      </c>
      <c r="S23" s="265">
        <v>-4611.414951</v>
      </c>
      <c r="T23" s="265">
        <v>-1114.352066</v>
      </c>
      <c r="U23" s="265">
        <v>0.738427892323681</v>
      </c>
      <c r="V23" s="265">
        <v>-685.295646</v>
      </c>
      <c r="W23" s="265">
        <v>-1.36449412407166</v>
      </c>
      <c r="X23" s="265">
        <v>-2811.509309</v>
      </c>
      <c r="Y23" s="265">
        <v>0.581036753751164</v>
      </c>
      <c r="Z23" s="265">
        <v>-0.257929999999997</v>
      </c>
      <c r="AA23" s="265">
        <v>0.0450294779968334</v>
      </c>
      <c r="AB23" s="265">
        <v>-5.42645270079359</v>
      </c>
      <c r="AC23" s="265">
        <v>-72.072566885989</v>
      </c>
      <c r="AD23" s="265">
        <v>-21.2212241550104</v>
      </c>
      <c r="AE23" s="265">
        <v>0.2745044269754</v>
      </c>
      <c r="AF23" s="265">
        <v>-0.45462897431</v>
      </c>
      <c r="AG23" s="265">
        <v>-12.98122537605</v>
      </c>
    </row>
    <row r="24" s="20" customFormat="1" ht="24" customHeight="1" spans="1:18">
      <c r="A24" s="47" t="s">
        <v>50</v>
      </c>
      <c r="R24" s="47" t="s">
        <v>50</v>
      </c>
    </row>
    <row r="73" s="101" customFormat="1" spans="21:22">
      <c r="U73" s="243"/>
      <c r="V73" s="261"/>
    </row>
  </sheetData>
  <protectedRanges>
    <protectedRange sqref="B1 M1" name="区域1"/>
    <protectedRange sqref="S1 AD1" name="区域1_1"/>
  </protectedRanges>
  <mergeCells count="34">
    <mergeCell ref="A1:P1"/>
    <mergeCell ref="R1:AG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</mergeCells>
  <printOptions horizontalCentered="1"/>
  <pageMargins left="0.751388888888889" right="0.751388888888889" top="1" bottom="1" header="0.511805555555556" footer="0.511805555555556"/>
  <pageSetup paperSize="8" scale="90" firstPageNumber="5" orientation="landscape" useFirstPageNumber="1" horizontalDpi="600"/>
  <headerFooter>
    <oddFooter>&amp;C&amp;P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view="pageBreakPreview" zoomScaleNormal="85" topLeftCell="A7" workbookViewId="0">
      <selection activeCell="A2" sqref="A2:S3"/>
    </sheetView>
  </sheetViews>
  <sheetFormatPr defaultColWidth="10" defaultRowHeight="14.25"/>
  <cols>
    <col min="1" max="1" width="17.8833333333333" style="243" customWidth="1"/>
    <col min="2" max="3" width="12.775" style="243" customWidth="1"/>
    <col min="4" max="4" width="12.5" style="243" customWidth="1"/>
    <col min="5" max="5" width="7.89166666666667" style="243" customWidth="1"/>
    <col min="6" max="6" width="12.1083333333333" style="243" customWidth="1"/>
    <col min="7" max="7" width="7.89166666666667" style="243" customWidth="1"/>
    <col min="8" max="8" width="11.225" style="243" customWidth="1"/>
    <col min="9" max="9" width="7.89166666666667" style="243" customWidth="1"/>
    <col min="10" max="10" width="11.5" style="243" customWidth="1"/>
    <col min="11" max="11" width="7.89166666666667" style="243" customWidth="1"/>
    <col min="12" max="12" width="10.6333333333333" style="243" customWidth="1"/>
    <col min="13" max="13" width="7.89166666666667" style="243" customWidth="1"/>
    <col min="14" max="14" width="11.775" style="243" customWidth="1"/>
    <col min="15" max="15" width="7.89166666666667" style="243" customWidth="1"/>
    <col min="16" max="16" width="11.8916666666667" style="243" customWidth="1"/>
    <col min="17" max="17" width="8.55833333333333" style="243" customWidth="1"/>
    <col min="18" max="18" width="11.3333333333333" style="243" customWidth="1"/>
    <col min="19" max="19" width="7.89166666666667" style="243" customWidth="1"/>
    <col min="20" max="20" width="10" style="243" customWidth="1"/>
    <col min="21" max="21" width="11.6666666666667" style="243" customWidth="1"/>
    <col min="22" max="16384" width="10" style="243"/>
  </cols>
  <sheetData>
    <row r="1" ht="93" customHeight="1"/>
    <row r="2" s="243" customFormat="1" ht="37" customHeight="1" spans="1:19">
      <c r="A2" s="244" t="s">
        <v>53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</row>
    <row r="3" s="243" customFormat="1" ht="24" customHeight="1" spans="1:19">
      <c r="A3" s="245"/>
      <c r="B3" s="245"/>
      <c r="C3" s="245"/>
      <c r="D3" s="246"/>
      <c r="E3" s="246"/>
      <c r="F3" s="246"/>
      <c r="G3" s="245"/>
      <c r="I3" s="255"/>
      <c r="J3" s="255"/>
      <c r="K3" s="255"/>
      <c r="L3" s="255"/>
      <c r="N3" s="245"/>
      <c r="O3" s="245"/>
      <c r="P3" s="245"/>
      <c r="Q3" s="245"/>
      <c r="R3" s="255" t="s">
        <v>5</v>
      </c>
      <c r="S3" s="255"/>
    </row>
    <row r="4" s="243" customFormat="1" ht="30.75" customHeight="1" spans="1:19">
      <c r="A4" s="247" t="s">
        <v>54</v>
      </c>
      <c r="B4" s="248" t="s">
        <v>30</v>
      </c>
      <c r="C4" s="248" t="s">
        <v>55</v>
      </c>
      <c r="D4" s="248" t="s">
        <v>56</v>
      </c>
      <c r="E4" s="248"/>
      <c r="F4" s="248"/>
      <c r="G4" s="248"/>
      <c r="H4" s="248"/>
      <c r="I4" s="248"/>
      <c r="J4" s="248"/>
      <c r="K4" s="248"/>
      <c r="L4" s="248"/>
      <c r="M4" s="248"/>
      <c r="N4" s="256" t="s">
        <v>57</v>
      </c>
      <c r="O4" s="256" t="s">
        <v>13</v>
      </c>
      <c r="P4" s="257" t="s">
        <v>14</v>
      </c>
      <c r="Q4" s="256" t="s">
        <v>13</v>
      </c>
      <c r="R4" s="248" t="s">
        <v>15</v>
      </c>
      <c r="S4" s="256" t="s">
        <v>13</v>
      </c>
    </row>
    <row r="5" s="243" customFormat="1" ht="47.25" customHeight="1" spans="1:19">
      <c r="A5" s="247"/>
      <c r="B5" s="247"/>
      <c r="C5" s="247"/>
      <c r="D5" s="248" t="s">
        <v>11</v>
      </c>
      <c r="E5" s="248" t="s">
        <v>13</v>
      </c>
      <c r="F5" s="248" t="s">
        <v>58</v>
      </c>
      <c r="G5" s="248" t="s">
        <v>13</v>
      </c>
      <c r="H5" s="248" t="s">
        <v>59</v>
      </c>
      <c r="I5" s="248" t="s">
        <v>13</v>
      </c>
      <c r="J5" s="248" t="s">
        <v>60</v>
      </c>
      <c r="K5" s="248" t="s">
        <v>13</v>
      </c>
      <c r="L5" s="248" t="s">
        <v>61</v>
      </c>
      <c r="M5" s="248" t="s">
        <v>13</v>
      </c>
      <c r="N5" s="258"/>
      <c r="O5" s="258"/>
      <c r="P5" s="259"/>
      <c r="Q5" s="258"/>
      <c r="R5" s="247"/>
      <c r="S5" s="258"/>
    </row>
    <row r="6" s="243" customFormat="1" ht="36" customHeight="1" spans="1:19">
      <c r="A6" s="248" t="s">
        <v>62</v>
      </c>
      <c r="B6" s="249">
        <v>-8713.155366</v>
      </c>
      <c r="C6" s="249">
        <f t="shared" ref="C6:C11" si="0">B6-L6</f>
        <v>-14236.59753</v>
      </c>
      <c r="D6" s="249">
        <v>6948.006607</v>
      </c>
      <c r="E6" s="249">
        <v>4.36156498348332</v>
      </c>
      <c r="F6" s="249">
        <v>-586.27045</v>
      </c>
      <c r="G6" s="249">
        <v>-0.133783560778739</v>
      </c>
      <c r="H6" s="249">
        <v>2543.598887</v>
      </c>
      <c r="I6" s="249">
        <v>1.42802479821394</v>
      </c>
      <c r="J6" s="249">
        <v>-532.763994</v>
      </c>
      <c r="K6" s="249">
        <v>0.759108572461855</v>
      </c>
      <c r="L6" s="249">
        <v>5523.442164</v>
      </c>
      <c r="M6" s="249">
        <v>2.30821517358626</v>
      </c>
      <c r="N6" s="249">
        <v>-8997.898114</v>
      </c>
      <c r="O6" s="249">
        <v>-2.78007856125112</v>
      </c>
      <c r="P6" s="249">
        <v>-4599.092386</v>
      </c>
      <c r="Q6" s="249">
        <v>-1.06494791281957</v>
      </c>
      <c r="R6" s="249">
        <v>-2064.171473</v>
      </c>
      <c r="S6" s="249">
        <v>-0.516538509412639</v>
      </c>
    </row>
    <row r="7" s="243" customFormat="1" ht="36" customHeight="1" spans="1:19">
      <c r="A7" s="250" t="s">
        <v>63</v>
      </c>
      <c r="B7" s="177">
        <v>253281.587852</v>
      </c>
      <c r="C7" s="249">
        <f t="shared" si="0"/>
        <v>238050.654939</v>
      </c>
      <c r="D7" s="177">
        <v>130201.34366</v>
      </c>
      <c r="E7" s="177">
        <v>51.4057672980479</v>
      </c>
      <c r="F7" s="177">
        <v>6853.409351</v>
      </c>
      <c r="G7" s="177">
        <v>2.7058458568274</v>
      </c>
      <c r="H7" s="177">
        <v>34817.269575</v>
      </c>
      <c r="I7" s="177">
        <v>13.746466875178</v>
      </c>
      <c r="J7" s="177">
        <v>73299.731821</v>
      </c>
      <c r="K7" s="177">
        <v>28.9400159098147</v>
      </c>
      <c r="L7" s="177">
        <v>15230.932913</v>
      </c>
      <c r="M7" s="177">
        <v>6.0134386562279</v>
      </c>
      <c r="N7" s="177">
        <v>49830.975382</v>
      </c>
      <c r="O7" s="177">
        <v>19.6741404713231</v>
      </c>
      <c r="P7" s="177">
        <v>52585.146542</v>
      </c>
      <c r="Q7" s="177">
        <v>20.7615354072745</v>
      </c>
      <c r="R7" s="177">
        <v>20664.122268</v>
      </c>
      <c r="S7" s="177">
        <v>8.15855682335451</v>
      </c>
    </row>
    <row r="8" s="243" customFormat="1" ht="36" customHeight="1" spans="1:19">
      <c r="A8" s="250" t="s">
        <v>64</v>
      </c>
      <c r="B8" s="251">
        <v>261994.743218</v>
      </c>
      <c r="C8" s="249">
        <f t="shared" si="0"/>
        <v>252287.252469</v>
      </c>
      <c r="D8" s="251">
        <v>123253.337053</v>
      </c>
      <c r="E8" s="251">
        <v>47.0442023145646</v>
      </c>
      <c r="F8" s="251">
        <v>7439.679801</v>
      </c>
      <c r="G8" s="251">
        <v>2.83962941760614</v>
      </c>
      <c r="H8" s="251">
        <v>32273.670688</v>
      </c>
      <c r="I8" s="251">
        <v>12.318442076964</v>
      </c>
      <c r="J8" s="251">
        <v>73832.495815</v>
      </c>
      <c r="K8" s="251">
        <v>28.1809073373528</v>
      </c>
      <c r="L8" s="177">
        <v>9707.490749</v>
      </c>
      <c r="M8" s="177">
        <v>3.70522348264164</v>
      </c>
      <c r="N8" s="251">
        <v>58828.873496</v>
      </c>
      <c r="O8" s="251">
        <v>22.4542190325742</v>
      </c>
      <c r="P8" s="251">
        <v>57184.238928</v>
      </c>
      <c r="Q8" s="251">
        <v>21.826483320094</v>
      </c>
      <c r="R8" s="251">
        <v>22728.293741</v>
      </c>
      <c r="S8" s="251">
        <v>8.67509533276715</v>
      </c>
    </row>
    <row r="9" s="243" customFormat="1" ht="36" customHeight="1" spans="1:19">
      <c r="A9" s="252" t="s">
        <v>65</v>
      </c>
      <c r="B9" s="249">
        <v>-4611.414951</v>
      </c>
      <c r="C9" s="249">
        <f t="shared" si="0"/>
        <v>-4534.98234</v>
      </c>
      <c r="D9" s="249">
        <v>-1114.352066</v>
      </c>
      <c r="E9" s="249">
        <v>0.738427892323679</v>
      </c>
      <c r="F9" s="249">
        <v>-260.93072</v>
      </c>
      <c r="G9" s="249">
        <v>-0.495720998830656</v>
      </c>
      <c r="H9" s="249">
        <v>-403.501994</v>
      </c>
      <c r="I9" s="249">
        <v>1.1974101358266</v>
      </c>
      <c r="J9" s="249">
        <v>-373.486741</v>
      </c>
      <c r="K9" s="249">
        <v>0.213965159589794</v>
      </c>
      <c r="L9" s="249">
        <v>-76.432611</v>
      </c>
      <c r="M9" s="249">
        <v>-0.177226404262059</v>
      </c>
      <c r="N9" s="249">
        <v>-685.295646</v>
      </c>
      <c r="O9" s="249">
        <v>-1.36449412407166</v>
      </c>
      <c r="P9" s="249">
        <v>-2811.509309</v>
      </c>
      <c r="Q9" s="249">
        <v>0.581036753751132</v>
      </c>
      <c r="R9" s="249">
        <v>-0.25793</v>
      </c>
      <c r="S9" s="249">
        <v>0.0450294779968333</v>
      </c>
    </row>
    <row r="10" s="243" customFormat="1" ht="36" customHeight="1" spans="1:19">
      <c r="A10" s="250" t="s">
        <v>63</v>
      </c>
      <c r="B10" s="177">
        <v>31052.954415</v>
      </c>
      <c r="C10" s="249">
        <f t="shared" si="0"/>
        <v>30963.891892</v>
      </c>
      <c r="D10" s="177">
        <v>9277.389996</v>
      </c>
      <c r="E10" s="177">
        <v>29.8760300614701</v>
      </c>
      <c r="F10" s="177">
        <v>566.55904</v>
      </c>
      <c r="G10" s="177">
        <v>1.82449319452299</v>
      </c>
      <c r="H10" s="177">
        <v>5592.87234</v>
      </c>
      <c r="I10" s="177">
        <v>18.010757576414</v>
      </c>
      <c r="J10" s="177">
        <v>3028.896093</v>
      </c>
      <c r="K10" s="177">
        <v>9.75397075756793</v>
      </c>
      <c r="L10" s="177">
        <v>89.062523</v>
      </c>
      <c r="M10" s="177">
        <v>0.286808532965156</v>
      </c>
      <c r="N10" s="177">
        <v>1337.745556</v>
      </c>
      <c r="O10" s="177">
        <v>4.30794937615922</v>
      </c>
      <c r="P10" s="177">
        <v>20327.938539</v>
      </c>
      <c r="Q10" s="177">
        <v>65.4621723502762</v>
      </c>
      <c r="R10" s="177">
        <v>109.880324</v>
      </c>
      <c r="S10" s="177">
        <v>0.353848212094508</v>
      </c>
    </row>
    <row r="11" s="243" customFormat="1" ht="36" customHeight="1" spans="1:19">
      <c r="A11" s="250" t="s">
        <v>64</v>
      </c>
      <c r="B11" s="251">
        <v>35664.369366</v>
      </c>
      <c r="C11" s="249">
        <f t="shared" si="0"/>
        <v>35498.874232</v>
      </c>
      <c r="D11" s="251">
        <v>10391.742062</v>
      </c>
      <c r="E11" s="251">
        <v>29.1376021691464</v>
      </c>
      <c r="F11" s="251">
        <v>827.48976</v>
      </c>
      <c r="G11" s="251">
        <v>2.32021419335364</v>
      </c>
      <c r="H11" s="251">
        <v>5996.374334</v>
      </c>
      <c r="I11" s="251">
        <v>16.8133474405874</v>
      </c>
      <c r="J11" s="251">
        <v>3402.382834</v>
      </c>
      <c r="K11" s="251">
        <v>9.54000559797814</v>
      </c>
      <c r="L11" s="177">
        <v>165.495134</v>
      </c>
      <c r="M11" s="177">
        <v>0.464034937227214</v>
      </c>
      <c r="N11" s="251">
        <v>2023.041202</v>
      </c>
      <c r="O11" s="251">
        <v>5.67244350023088</v>
      </c>
      <c r="P11" s="251">
        <v>23139.447848</v>
      </c>
      <c r="Q11" s="251">
        <v>64.8811355965251</v>
      </c>
      <c r="R11" s="251">
        <v>110.138254</v>
      </c>
      <c r="S11" s="251">
        <v>0.308818734097674</v>
      </c>
    </row>
    <row r="12" s="20" customFormat="1" ht="24" customHeight="1" spans="1:1">
      <c r="A12" s="253"/>
    </row>
    <row r="13" s="243" customFormat="1" spans="6:7">
      <c r="F13" s="254"/>
      <c r="G13" s="254"/>
    </row>
    <row r="14" s="243" customFormat="1" spans="5:15">
      <c r="E14" s="254"/>
      <c r="F14" s="254"/>
      <c r="G14" s="254"/>
      <c r="N14" s="254"/>
      <c r="O14" s="254"/>
    </row>
    <row r="15" s="243" customFormat="1" spans="5:15">
      <c r="E15" s="254"/>
      <c r="N15" s="254"/>
      <c r="O15" s="254"/>
    </row>
  </sheetData>
  <protectedRanges>
    <protectedRange sqref="S2 U2" name="区域1"/>
  </protectedRanges>
  <mergeCells count="13">
    <mergeCell ref="A2:S2"/>
    <mergeCell ref="I3:L3"/>
    <mergeCell ref="R3:S3"/>
    <mergeCell ref="D4:M4"/>
    <mergeCell ref="A4:A5"/>
    <mergeCell ref="B4:B5"/>
    <mergeCell ref="C4:C5"/>
    <mergeCell ref="N4:N5"/>
    <mergeCell ref="O4:O5"/>
    <mergeCell ref="P4:P5"/>
    <mergeCell ref="Q4:Q5"/>
    <mergeCell ref="R4:R5"/>
    <mergeCell ref="S4:S5"/>
  </mergeCells>
  <printOptions horizontalCentered="1"/>
  <pageMargins left="0.751388888888889" right="0.751388888888889" top="1" bottom="1" header="0.511805555555556" footer="0.511805555555556"/>
  <pageSetup paperSize="8" scale="90" firstPageNumber="6" orientation="landscape" useFirstPageNumber="1" horizontalDpi="600"/>
  <headerFooter>
    <oddFooter>&amp;C&amp;P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8"/>
  <sheetViews>
    <sheetView view="pageBreakPreview" zoomScale="145" zoomScaleNormal="100" workbookViewId="0">
      <pane xSplit="2" ySplit="7" topLeftCell="J8" activePane="bottomRight" state="frozen"/>
      <selection/>
      <selection pane="topRight"/>
      <selection pane="bottomLeft"/>
      <selection pane="bottomRight" activeCell="S8" sqref="S8"/>
    </sheetView>
  </sheetViews>
  <sheetFormatPr defaultColWidth="8.89166666666667" defaultRowHeight="13.5"/>
  <cols>
    <col min="1" max="1" width="1.10833333333333" style="22" customWidth="1"/>
    <col min="2" max="2" width="13.1333333333333" style="20" customWidth="1"/>
    <col min="3" max="3" width="8.63333333333333" style="20" customWidth="1"/>
    <col min="4" max="4" width="4.675" style="20" customWidth="1"/>
    <col min="5" max="5" width="9" style="20" customWidth="1"/>
    <col min="6" max="6" width="4.66666666666667" style="20" customWidth="1"/>
    <col min="7" max="7" width="8.88333333333333" style="20" customWidth="1"/>
    <col min="8" max="8" width="5.63333333333333" style="20" customWidth="1"/>
    <col min="9" max="9" width="5.88333333333333" style="20" customWidth="1"/>
    <col min="10" max="10" width="7.63333333333333" style="20" customWidth="1"/>
    <col min="11" max="11" width="5.275" style="20" customWidth="1"/>
    <col min="12" max="12" width="9.08333333333333" style="20" customWidth="1"/>
    <col min="13" max="13" width="5.25" style="20" customWidth="1"/>
    <col min="14" max="14" width="7" style="20" customWidth="1"/>
    <col min="15" max="15" width="5.25" style="20" customWidth="1"/>
    <col min="16" max="16" width="7.825" style="20" customWidth="1"/>
    <col min="17" max="17" width="6.25" style="20" customWidth="1"/>
    <col min="18" max="18" width="8" style="20" customWidth="1"/>
    <col min="19" max="19" width="5.38333333333333" style="20" customWidth="1"/>
    <col min="20" max="20" width="7.88333333333333" style="20" customWidth="1"/>
    <col min="21" max="21" width="5.63333333333333" style="20" customWidth="1"/>
    <col min="22" max="22" width="8.25" style="20" customWidth="1"/>
    <col min="23" max="23" width="5.5" style="20" customWidth="1"/>
    <col min="24" max="24" width="8.6" style="20" customWidth="1"/>
    <col min="25" max="25" width="5.25" style="20" customWidth="1"/>
    <col min="26" max="26" width="8.13333333333333" style="20" customWidth="1"/>
    <col min="27" max="27" width="5.5" style="20" customWidth="1"/>
    <col min="28" max="28" width="8.13333333333333" style="20" customWidth="1"/>
    <col min="29" max="29" width="5.5" style="20" customWidth="1"/>
    <col min="30" max="30" width="7.88333333333333" style="20" customWidth="1"/>
    <col min="31" max="31" width="5.63333333333333" style="20" customWidth="1"/>
    <col min="32" max="32" width="7.88333333333333" style="20" customWidth="1"/>
    <col min="33" max="33" width="7.25" style="20" customWidth="1"/>
    <col min="34" max="16358" width="8.89166666666667" style="20"/>
    <col min="16359" max="16384" width="8.89166666666667" style="22"/>
  </cols>
  <sheetData>
    <row r="1" s="101" customFormat="1" ht="27.75" customHeight="1" spans="2:33">
      <c r="B1" s="102" t="s">
        <v>66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</row>
    <row r="2" s="101" customFormat="1" ht="21" customHeight="1" spans="2:22">
      <c r="B2" s="103" t="s">
        <v>5</v>
      </c>
      <c r="C2" s="103"/>
      <c r="D2" s="52"/>
      <c r="E2" s="52"/>
      <c r="F2" s="52"/>
      <c r="G2" s="52"/>
      <c r="H2" s="212"/>
      <c r="U2" s="162"/>
      <c r="V2" s="162"/>
    </row>
    <row r="3" s="47" customFormat="1" ht="21" customHeight="1" spans="1:33">
      <c r="A3" s="163"/>
      <c r="B3" s="104" t="s">
        <v>6</v>
      </c>
      <c r="C3" s="213" t="s">
        <v>67</v>
      </c>
      <c r="D3" s="214"/>
      <c r="E3" s="214"/>
      <c r="F3" s="214"/>
      <c r="G3" s="215"/>
      <c r="H3" s="215"/>
      <c r="I3" s="215"/>
      <c r="J3" s="215"/>
      <c r="K3" s="215"/>
      <c r="L3" s="215"/>
      <c r="M3" s="124"/>
      <c r="N3" s="124"/>
      <c r="O3" s="124"/>
      <c r="P3" s="215"/>
      <c r="Q3" s="215"/>
      <c r="R3" s="215"/>
      <c r="S3" s="215"/>
      <c r="T3" s="215"/>
      <c r="U3" s="215"/>
      <c r="V3" s="215"/>
      <c r="W3" s="215"/>
      <c r="X3" s="214"/>
      <c r="Y3" s="214"/>
      <c r="Z3" s="214"/>
      <c r="AA3" s="214"/>
      <c r="AB3" s="214"/>
      <c r="AC3" s="214"/>
      <c r="AD3" s="214"/>
      <c r="AE3" s="214"/>
      <c r="AF3" s="214"/>
      <c r="AG3" s="242"/>
    </row>
    <row r="4" s="47" customFormat="1" ht="21" customHeight="1" spans="1:33">
      <c r="A4" s="163"/>
      <c r="B4" s="107"/>
      <c r="C4" s="216" t="s">
        <v>16</v>
      </c>
      <c r="D4" s="82" t="s">
        <v>68</v>
      </c>
      <c r="E4" s="82" t="s">
        <v>69</v>
      </c>
      <c r="F4" s="82" t="s">
        <v>68</v>
      </c>
      <c r="G4" s="217" t="s">
        <v>56</v>
      </c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 t="s">
        <v>9</v>
      </c>
      <c r="S4" s="105"/>
      <c r="T4" s="105"/>
      <c r="U4" s="105"/>
      <c r="V4" s="105"/>
      <c r="W4" s="105"/>
      <c r="X4" s="104" t="s">
        <v>10</v>
      </c>
      <c r="Y4" s="104"/>
      <c r="Z4" s="104"/>
      <c r="AA4" s="104"/>
      <c r="AB4" s="104"/>
      <c r="AC4" s="104"/>
      <c r="AD4" s="104"/>
      <c r="AE4" s="104"/>
      <c r="AF4" s="104"/>
      <c r="AG4" s="104"/>
    </row>
    <row r="5" s="47" customFormat="1" ht="21" customHeight="1" spans="1:33">
      <c r="A5" s="163"/>
      <c r="B5" s="107"/>
      <c r="C5" s="216"/>
      <c r="D5" s="82"/>
      <c r="E5" s="82"/>
      <c r="F5" s="82"/>
      <c r="G5" s="216" t="s">
        <v>11</v>
      </c>
      <c r="H5" s="216" t="s">
        <v>12</v>
      </c>
      <c r="I5" s="229" t="s">
        <v>70</v>
      </c>
      <c r="J5" s="111" t="s">
        <v>71</v>
      </c>
      <c r="K5" s="230"/>
      <c r="L5" s="230"/>
      <c r="M5" s="230"/>
      <c r="N5" s="230"/>
      <c r="O5" s="230"/>
      <c r="P5" s="230"/>
      <c r="Q5" s="115"/>
      <c r="R5" s="82" t="s">
        <v>11</v>
      </c>
      <c r="S5" s="216" t="s">
        <v>12</v>
      </c>
      <c r="T5" s="82" t="s">
        <v>71</v>
      </c>
      <c r="U5" s="82"/>
      <c r="V5" s="82"/>
      <c r="W5" s="82"/>
      <c r="X5" s="216" t="s">
        <v>11</v>
      </c>
      <c r="Y5" s="82" t="s">
        <v>13</v>
      </c>
      <c r="Z5" s="216" t="s">
        <v>14</v>
      </c>
      <c r="AA5" s="216"/>
      <c r="AB5" s="216"/>
      <c r="AC5" s="216"/>
      <c r="AD5" s="216" t="s">
        <v>15</v>
      </c>
      <c r="AE5" s="216"/>
      <c r="AF5" s="216"/>
      <c r="AG5" s="216"/>
    </row>
    <row r="6" s="47" customFormat="1" ht="33.75" customHeight="1" spans="1:33">
      <c r="A6" s="163"/>
      <c r="B6" s="107"/>
      <c r="C6" s="216"/>
      <c r="D6" s="82"/>
      <c r="E6" s="82"/>
      <c r="F6" s="82"/>
      <c r="G6" s="216"/>
      <c r="H6" s="216"/>
      <c r="I6" s="231"/>
      <c r="J6" s="82" t="s">
        <v>72</v>
      </c>
      <c r="K6" s="82" t="s">
        <v>13</v>
      </c>
      <c r="L6" s="6" t="s">
        <v>73</v>
      </c>
      <c r="M6" s="82" t="s">
        <v>13</v>
      </c>
      <c r="N6" s="82" t="s">
        <v>60</v>
      </c>
      <c r="O6" s="82" t="s">
        <v>13</v>
      </c>
      <c r="P6" s="82" t="s">
        <v>61</v>
      </c>
      <c r="Q6" s="82" t="s">
        <v>13</v>
      </c>
      <c r="R6" s="82"/>
      <c r="S6" s="216"/>
      <c r="T6" s="82" t="s">
        <v>74</v>
      </c>
      <c r="U6" s="216" t="s">
        <v>12</v>
      </c>
      <c r="V6" s="82" t="s">
        <v>75</v>
      </c>
      <c r="W6" s="82" t="s">
        <v>12</v>
      </c>
      <c r="X6" s="216"/>
      <c r="Y6" s="216"/>
      <c r="Z6" s="216" t="s">
        <v>11</v>
      </c>
      <c r="AA6" s="82" t="s">
        <v>13</v>
      </c>
      <c r="AB6" s="82" t="s">
        <v>76</v>
      </c>
      <c r="AC6" s="82"/>
      <c r="AD6" s="216" t="s">
        <v>11</v>
      </c>
      <c r="AE6" s="82" t="s">
        <v>13</v>
      </c>
      <c r="AF6" s="82" t="s">
        <v>77</v>
      </c>
      <c r="AG6" s="82"/>
    </row>
    <row r="7" s="47" customFormat="1" ht="22.5" spans="1:33">
      <c r="A7" s="163"/>
      <c r="B7" s="218"/>
      <c r="C7" s="216"/>
      <c r="D7" s="82"/>
      <c r="E7" s="82"/>
      <c r="F7" s="82"/>
      <c r="G7" s="216"/>
      <c r="H7" s="216"/>
      <c r="I7" s="232"/>
      <c r="J7" s="233"/>
      <c r="K7" s="233"/>
      <c r="L7" s="6"/>
      <c r="M7" s="233"/>
      <c r="N7" s="233"/>
      <c r="O7" s="233"/>
      <c r="P7" s="233"/>
      <c r="Q7" s="233"/>
      <c r="R7" s="82"/>
      <c r="S7" s="216"/>
      <c r="T7" s="82"/>
      <c r="U7" s="216"/>
      <c r="V7" s="82"/>
      <c r="W7" s="82"/>
      <c r="X7" s="216"/>
      <c r="Y7" s="216"/>
      <c r="Z7" s="216"/>
      <c r="AA7" s="82"/>
      <c r="AB7" s="82" t="s">
        <v>11</v>
      </c>
      <c r="AC7" s="82" t="s">
        <v>12</v>
      </c>
      <c r="AD7" s="216"/>
      <c r="AE7" s="82"/>
      <c r="AF7" s="82" t="s">
        <v>11</v>
      </c>
      <c r="AG7" s="82" t="s">
        <v>78</v>
      </c>
    </row>
    <row r="8" s="47" customFormat="1" ht="28" customHeight="1" spans="1:33">
      <c r="A8" s="52"/>
      <c r="B8" s="80" t="s">
        <v>16</v>
      </c>
      <c r="C8" s="66">
        <v>253281.587852</v>
      </c>
      <c r="D8" s="66">
        <v>-3.32569854607728</v>
      </c>
      <c r="E8" s="219">
        <f>纯净版收入!L6</f>
        <v>207808.794731</v>
      </c>
      <c r="F8" s="219">
        <f>纯净版收入!M6</f>
        <v>-9.84</v>
      </c>
      <c r="G8" s="33">
        <v>130201.34366</v>
      </c>
      <c r="H8" s="33">
        <v>51.4057672980479</v>
      </c>
      <c r="I8" s="234" t="s">
        <v>79</v>
      </c>
      <c r="J8" s="33">
        <v>6853.409351</v>
      </c>
      <c r="K8" s="33">
        <v>2.7058458568274</v>
      </c>
      <c r="L8" s="33">
        <v>34817.269575</v>
      </c>
      <c r="M8" s="33">
        <v>13.746466875178</v>
      </c>
      <c r="N8" s="33">
        <v>73299.731821</v>
      </c>
      <c r="O8" s="33">
        <v>28.9400159098147</v>
      </c>
      <c r="P8" s="33">
        <v>15230.932913</v>
      </c>
      <c r="Q8" s="33">
        <v>6.0134386562279</v>
      </c>
      <c r="R8" s="33">
        <v>49830.975382</v>
      </c>
      <c r="S8" s="33">
        <v>19.6741404713231</v>
      </c>
      <c r="T8" s="33">
        <v>32347.195455</v>
      </c>
      <c r="U8" s="33">
        <v>12.7712384186021</v>
      </c>
      <c r="V8" s="33">
        <v>17483.779927</v>
      </c>
      <c r="W8" s="33">
        <v>6.90290205272098</v>
      </c>
      <c r="X8" s="33">
        <v>73249.26881</v>
      </c>
      <c r="Y8" s="33">
        <v>28.920092230629</v>
      </c>
      <c r="Z8" s="33">
        <v>52585.146542</v>
      </c>
      <c r="AA8" s="33">
        <v>20.7615354072745</v>
      </c>
      <c r="AB8" s="33">
        <v>20487.902808</v>
      </c>
      <c r="AC8" s="33">
        <v>38.9613876831858</v>
      </c>
      <c r="AD8" s="33">
        <v>20664.122268</v>
      </c>
      <c r="AE8" s="33">
        <v>8.15855682335451</v>
      </c>
      <c r="AF8" s="33">
        <v>10503.228112</v>
      </c>
      <c r="AG8" s="33">
        <v>50.828329293546</v>
      </c>
    </row>
    <row r="9" s="47" customFormat="1" ht="28" customHeight="1" spans="1:33">
      <c r="A9" s="52"/>
      <c r="B9" s="109" t="s">
        <v>17</v>
      </c>
      <c r="C9" s="33">
        <v>72162.86838</v>
      </c>
      <c r="D9" s="33">
        <v>-4.03321920957965</v>
      </c>
      <c r="E9" s="219">
        <f>纯净版收入!L7</f>
        <v>60486.90838</v>
      </c>
      <c r="F9" s="219">
        <f>纯净版收入!M7</f>
        <v>-11.87</v>
      </c>
      <c r="G9" s="33">
        <v>34409.255881</v>
      </c>
      <c r="H9" s="33">
        <v>47.6827718374573</v>
      </c>
      <c r="I9" s="235">
        <v>42</v>
      </c>
      <c r="J9" s="33">
        <v>1555.89626</v>
      </c>
      <c r="K9" s="33">
        <v>2.15608982143955</v>
      </c>
      <c r="L9" s="33">
        <v>8181.617685</v>
      </c>
      <c r="M9" s="33">
        <v>11.3377113031548</v>
      </c>
      <c r="N9" s="33">
        <v>20393.52137</v>
      </c>
      <c r="O9" s="33">
        <v>28.2604084729704</v>
      </c>
      <c r="P9" s="33">
        <v>4278.220566</v>
      </c>
      <c r="Q9" s="33">
        <v>5.92856223989249</v>
      </c>
      <c r="R9" s="33">
        <v>14731.205865</v>
      </c>
      <c r="S9" s="33">
        <v>20.4138308186801</v>
      </c>
      <c r="T9" s="33">
        <v>9450.164708</v>
      </c>
      <c r="U9" s="33">
        <v>13.0956057043585</v>
      </c>
      <c r="V9" s="33">
        <v>5281.041157</v>
      </c>
      <c r="W9" s="33">
        <v>7.3182251143216</v>
      </c>
      <c r="X9" s="33">
        <v>23022.406634</v>
      </c>
      <c r="Y9" s="33">
        <v>31.9033973438626</v>
      </c>
      <c r="Z9" s="33">
        <v>14943.654611</v>
      </c>
      <c r="AA9" s="33">
        <v>20.7082325667942</v>
      </c>
      <c r="AB9" s="33">
        <v>4730.791945</v>
      </c>
      <c r="AC9" s="33">
        <v>31.6575300229281</v>
      </c>
      <c r="AD9" s="33">
        <v>8078.752023</v>
      </c>
      <c r="AE9" s="33">
        <v>11.1951647770684</v>
      </c>
      <c r="AF9" s="33">
        <v>5159.315598</v>
      </c>
      <c r="AG9" s="33">
        <v>63.8627795891192</v>
      </c>
    </row>
    <row r="10" s="47" customFormat="1" ht="28" customHeight="1" spans="1:33">
      <c r="A10" s="52"/>
      <c r="B10" s="109" t="s">
        <v>18</v>
      </c>
      <c r="C10" s="33">
        <v>41551.522921</v>
      </c>
      <c r="D10" s="33">
        <v>-11.238870148383</v>
      </c>
      <c r="E10" s="219">
        <f>纯净版收入!L8</f>
        <v>31751.022921</v>
      </c>
      <c r="F10" s="219">
        <f>纯净版收入!M8</f>
        <v>-18.56</v>
      </c>
      <c r="G10" s="33">
        <v>20489.855155</v>
      </c>
      <c r="H10" s="33">
        <v>49.3119234015957</v>
      </c>
      <c r="I10" s="235">
        <v>43</v>
      </c>
      <c r="J10" s="33">
        <v>1074.47877</v>
      </c>
      <c r="K10" s="33">
        <v>2.58589503937764</v>
      </c>
      <c r="L10" s="33">
        <v>5699.824704</v>
      </c>
      <c r="M10" s="33">
        <v>13.7174868772844</v>
      </c>
      <c r="N10" s="33">
        <v>10842.584681</v>
      </c>
      <c r="O10" s="33">
        <v>26.0943135625005</v>
      </c>
      <c r="P10" s="33">
        <v>2872.967</v>
      </c>
      <c r="Q10" s="33">
        <v>6.91422792243317</v>
      </c>
      <c r="R10" s="33">
        <v>8513.080555</v>
      </c>
      <c r="S10" s="33">
        <v>20.4880109236562</v>
      </c>
      <c r="T10" s="33">
        <v>5546.338375</v>
      </c>
      <c r="U10" s="33">
        <v>13.348098902524</v>
      </c>
      <c r="V10" s="33">
        <v>2966.74218</v>
      </c>
      <c r="W10" s="33">
        <v>7.13991202113225</v>
      </c>
      <c r="X10" s="33">
        <v>12548.587211</v>
      </c>
      <c r="Y10" s="33">
        <v>30.2000656747481</v>
      </c>
      <c r="Z10" s="33">
        <v>8293.923776</v>
      </c>
      <c r="AA10" s="33">
        <v>19.9605771171585</v>
      </c>
      <c r="AB10" s="33">
        <v>2327.100946</v>
      </c>
      <c r="AC10" s="33">
        <v>28.0579012883371</v>
      </c>
      <c r="AD10" s="33">
        <v>4254.663435</v>
      </c>
      <c r="AE10" s="33">
        <v>10.2394885575896</v>
      </c>
      <c r="AF10" s="33">
        <v>1828.564288</v>
      </c>
      <c r="AG10" s="33">
        <v>42.9778833493089</v>
      </c>
    </row>
    <row r="11" s="47" customFormat="1" ht="28" customHeight="1" spans="1:33">
      <c r="A11" s="52"/>
      <c r="B11" s="109" t="s">
        <v>19</v>
      </c>
      <c r="C11" s="33">
        <v>24929.556504</v>
      </c>
      <c r="D11" s="33">
        <v>-4.49230243517627</v>
      </c>
      <c r="E11" s="219">
        <f>纯净版收入!L9</f>
        <v>20971.756504</v>
      </c>
      <c r="F11" s="219">
        <f>纯净版收入!M9</f>
        <v>-6.03</v>
      </c>
      <c r="G11" s="33">
        <v>13594.592699</v>
      </c>
      <c r="H11" s="33">
        <v>54.5320278634669</v>
      </c>
      <c r="I11" s="235">
        <v>45</v>
      </c>
      <c r="J11" s="33">
        <v>621.9846</v>
      </c>
      <c r="K11" s="33">
        <v>2.49496857234585</v>
      </c>
      <c r="L11" s="33">
        <v>2920.314418</v>
      </c>
      <c r="M11" s="33">
        <v>11.7142654243826</v>
      </c>
      <c r="N11" s="33">
        <v>7679.206968</v>
      </c>
      <c r="O11" s="33">
        <v>30.8036244718908</v>
      </c>
      <c r="P11" s="33">
        <v>2373.086713</v>
      </c>
      <c r="Q11" s="33">
        <v>9.51916939484757</v>
      </c>
      <c r="R11" s="33">
        <v>4830.41467</v>
      </c>
      <c r="S11" s="33">
        <v>19.3762559282792</v>
      </c>
      <c r="T11" s="33">
        <v>3060.777137</v>
      </c>
      <c r="U11" s="33">
        <v>12.2777039234889</v>
      </c>
      <c r="V11" s="33">
        <v>1769.637533</v>
      </c>
      <c r="W11" s="33">
        <v>7.09855200479021</v>
      </c>
      <c r="X11" s="33">
        <v>6504.549135</v>
      </c>
      <c r="Y11" s="33">
        <v>26.091716208254</v>
      </c>
      <c r="Z11" s="33">
        <v>4996.397741</v>
      </c>
      <c r="AA11" s="33">
        <v>20.0420642870174</v>
      </c>
      <c r="AB11" s="33">
        <v>2652.843054</v>
      </c>
      <c r="AC11" s="33">
        <v>53.0951135501284</v>
      </c>
      <c r="AD11" s="33">
        <v>1508.151394</v>
      </c>
      <c r="AE11" s="33">
        <v>6.0496519212366</v>
      </c>
      <c r="AF11" s="33">
        <v>482.506088</v>
      </c>
      <c r="AG11" s="33">
        <v>31.9932130102848</v>
      </c>
    </row>
    <row r="12" s="47" customFormat="1" ht="28" customHeight="1" spans="2:33">
      <c r="B12" s="109" t="s">
        <v>20</v>
      </c>
      <c r="C12" s="33">
        <v>15126.824924</v>
      </c>
      <c r="D12" s="33">
        <v>2.99262852534968</v>
      </c>
      <c r="E12" s="219">
        <f>纯净版收入!L10</f>
        <v>11670.484924</v>
      </c>
      <c r="F12" s="219">
        <f>纯净版收入!M10</f>
        <v>-4.12</v>
      </c>
      <c r="G12" s="33">
        <v>8751.293838</v>
      </c>
      <c r="H12" s="33">
        <v>57.8528136735114</v>
      </c>
      <c r="I12" s="235">
        <v>48</v>
      </c>
      <c r="J12" s="33">
        <v>467.42989</v>
      </c>
      <c r="K12" s="33">
        <v>3.0900727174966</v>
      </c>
      <c r="L12" s="33">
        <v>2124.64748</v>
      </c>
      <c r="M12" s="33">
        <v>14.0455613830042</v>
      </c>
      <c r="N12" s="33">
        <v>4559.216468</v>
      </c>
      <c r="O12" s="33">
        <v>30.1399433847245</v>
      </c>
      <c r="P12" s="33">
        <v>1600</v>
      </c>
      <c r="Q12" s="33">
        <v>10.577236188286</v>
      </c>
      <c r="R12" s="33">
        <v>2549.348459</v>
      </c>
      <c r="S12" s="33">
        <v>16.8531629856788</v>
      </c>
      <c r="T12" s="33">
        <v>1615.552811</v>
      </c>
      <c r="U12" s="33">
        <v>10.6800522853728</v>
      </c>
      <c r="V12" s="33">
        <v>933.795648</v>
      </c>
      <c r="W12" s="33">
        <v>6.17311070030601</v>
      </c>
      <c r="X12" s="33">
        <v>3826.182627</v>
      </c>
      <c r="Y12" s="33">
        <v>25.2940233408098</v>
      </c>
      <c r="Z12" s="33">
        <v>2750.410453</v>
      </c>
      <c r="AA12" s="33">
        <v>18.1823381100699</v>
      </c>
      <c r="AB12" s="33">
        <v>1014.674751</v>
      </c>
      <c r="AC12" s="33">
        <v>36.8917573700044</v>
      </c>
      <c r="AD12" s="33">
        <v>1075.772174</v>
      </c>
      <c r="AE12" s="33">
        <v>7.11168523073997</v>
      </c>
      <c r="AF12" s="33">
        <v>113.31534</v>
      </c>
      <c r="AG12" s="33">
        <v>10.5333957076306</v>
      </c>
    </row>
    <row r="13" s="47" customFormat="1" ht="28" customHeight="1" spans="2:33">
      <c r="B13" s="109" t="s">
        <v>21</v>
      </c>
      <c r="C13" s="33">
        <v>6681.740155</v>
      </c>
      <c r="D13" s="33">
        <v>6.134376510923</v>
      </c>
      <c r="E13" s="219">
        <f>纯净版收入!L11</f>
        <v>5857.370155</v>
      </c>
      <c r="F13" s="219">
        <f>纯净版收入!M11</f>
        <v>1.59</v>
      </c>
      <c r="G13" s="33">
        <v>3413.640909</v>
      </c>
      <c r="H13" s="33">
        <v>51.0890999920963</v>
      </c>
      <c r="I13" s="235">
        <v>48</v>
      </c>
      <c r="J13" s="33">
        <v>195.283281</v>
      </c>
      <c r="K13" s="33">
        <v>2.92264105562183</v>
      </c>
      <c r="L13" s="33">
        <v>1083.639432</v>
      </c>
      <c r="M13" s="33">
        <v>16.2179223804312</v>
      </c>
      <c r="N13" s="33">
        <v>2134.718196</v>
      </c>
      <c r="O13" s="33">
        <v>31.9485365560433</v>
      </c>
      <c r="P13" s="33">
        <v>0</v>
      </c>
      <c r="Q13" s="33">
        <v>0</v>
      </c>
      <c r="R13" s="33">
        <v>1385.360378</v>
      </c>
      <c r="S13" s="33">
        <v>20.7335266841127</v>
      </c>
      <c r="T13" s="33">
        <v>979.820251</v>
      </c>
      <c r="U13" s="33">
        <v>14.6641477859146</v>
      </c>
      <c r="V13" s="33">
        <v>405.540127</v>
      </c>
      <c r="W13" s="33">
        <v>6.06937889819811</v>
      </c>
      <c r="X13" s="33">
        <v>1882.738868</v>
      </c>
      <c r="Y13" s="33">
        <v>28.177373323791</v>
      </c>
      <c r="Z13" s="33">
        <v>1453.322552</v>
      </c>
      <c r="AA13" s="33">
        <v>21.7506595330928</v>
      </c>
      <c r="AB13" s="33">
        <v>774.055421</v>
      </c>
      <c r="AC13" s="33">
        <v>53.2610892148325</v>
      </c>
      <c r="AD13" s="33">
        <v>429.416316</v>
      </c>
      <c r="AE13" s="33">
        <v>6.42671379069814</v>
      </c>
      <c r="AF13" s="33">
        <v>109.089233</v>
      </c>
      <c r="AG13" s="33">
        <v>25.4040726761766</v>
      </c>
    </row>
    <row r="14" s="47" customFormat="1" ht="28" customHeight="1" spans="2:33">
      <c r="B14" s="109" t="s">
        <v>22</v>
      </c>
      <c r="C14" s="33">
        <v>8231.265478</v>
      </c>
      <c r="D14" s="33">
        <v>-8.01526137465933</v>
      </c>
      <c r="E14" s="219">
        <f>纯净版收入!L12</f>
        <v>7347.625478</v>
      </c>
      <c r="F14" s="219">
        <f>纯净版收入!M12</f>
        <v>-13.02</v>
      </c>
      <c r="G14" s="33">
        <v>4347.725948</v>
      </c>
      <c r="H14" s="33">
        <v>52.8196540327891</v>
      </c>
      <c r="I14" s="235">
        <v>48</v>
      </c>
      <c r="J14" s="33">
        <v>276.7639</v>
      </c>
      <c r="K14" s="33">
        <v>3.36234933425142</v>
      </c>
      <c r="L14" s="33">
        <v>1392.506473</v>
      </c>
      <c r="M14" s="33">
        <v>16.9172829709089</v>
      </c>
      <c r="N14" s="33">
        <v>2463.293075</v>
      </c>
      <c r="O14" s="33">
        <v>29.9260554963721</v>
      </c>
      <c r="P14" s="33">
        <v>215.1625</v>
      </c>
      <c r="Q14" s="33">
        <v>2.61396623125657</v>
      </c>
      <c r="R14" s="33">
        <v>1714.109849</v>
      </c>
      <c r="S14" s="33">
        <v>20.8243781418709</v>
      </c>
      <c r="T14" s="33">
        <v>1307.349346</v>
      </c>
      <c r="U14" s="33">
        <v>15.882726046125</v>
      </c>
      <c r="V14" s="33">
        <v>406.760503</v>
      </c>
      <c r="W14" s="33">
        <v>4.94165209574595</v>
      </c>
      <c r="X14" s="33">
        <v>2169.429681</v>
      </c>
      <c r="Y14" s="33">
        <v>26.35596782534</v>
      </c>
      <c r="Z14" s="33">
        <v>1664.388509</v>
      </c>
      <c r="AA14" s="33">
        <v>20.2203235146342</v>
      </c>
      <c r="AB14" s="33">
        <v>654.121931</v>
      </c>
      <c r="AC14" s="33">
        <v>39.3010362342029</v>
      </c>
      <c r="AD14" s="33">
        <v>505.041172</v>
      </c>
      <c r="AE14" s="33">
        <v>6.13564431070583</v>
      </c>
      <c r="AF14" s="33">
        <v>283.802756</v>
      </c>
      <c r="AG14" s="33">
        <v>56.1939841213579</v>
      </c>
    </row>
    <row r="15" s="47" customFormat="1" ht="28" customHeight="1" spans="2:33">
      <c r="B15" s="109" t="s">
        <v>23</v>
      </c>
      <c r="C15" s="33">
        <v>17733.656444</v>
      </c>
      <c r="D15" s="33">
        <v>6.24001841978564</v>
      </c>
      <c r="E15" s="219">
        <f>纯净版收入!L13</f>
        <v>13331.886444</v>
      </c>
      <c r="F15" s="219">
        <f>纯净版收入!M13</f>
        <v>-4.32</v>
      </c>
      <c r="G15" s="33">
        <v>10368.468028</v>
      </c>
      <c r="H15" s="33">
        <v>58.4677393561894</v>
      </c>
      <c r="I15" s="235">
        <v>48</v>
      </c>
      <c r="J15" s="33">
        <v>496.8864</v>
      </c>
      <c r="K15" s="33">
        <v>2.80193992462348</v>
      </c>
      <c r="L15" s="33">
        <v>3236.312921</v>
      </c>
      <c r="M15" s="33">
        <v>18.2495523764078</v>
      </c>
      <c r="N15" s="33">
        <v>5052.990433</v>
      </c>
      <c r="O15" s="33">
        <v>28.4937877811974</v>
      </c>
      <c r="P15" s="33">
        <v>1582.278274</v>
      </c>
      <c r="Q15" s="33">
        <v>8.92245927396066</v>
      </c>
      <c r="R15" s="33">
        <v>3165.10064</v>
      </c>
      <c r="S15" s="33">
        <v>17.8479866799883</v>
      </c>
      <c r="T15" s="33">
        <v>2110.392962</v>
      </c>
      <c r="U15" s="33">
        <v>11.9004953584405</v>
      </c>
      <c r="V15" s="33">
        <v>1054.707678</v>
      </c>
      <c r="W15" s="33">
        <v>5.94749132154779</v>
      </c>
      <c r="X15" s="33">
        <v>4200.087776</v>
      </c>
      <c r="Y15" s="33">
        <v>23.6842739638224</v>
      </c>
      <c r="Z15" s="33">
        <v>2852.028511</v>
      </c>
      <c r="AA15" s="33">
        <v>16.082574510261</v>
      </c>
      <c r="AB15" s="33">
        <v>1333.599029</v>
      </c>
      <c r="AC15" s="33">
        <v>46.7596668075525</v>
      </c>
      <c r="AD15" s="33">
        <v>1348.059265</v>
      </c>
      <c r="AE15" s="33">
        <v>7.60169945356138</v>
      </c>
      <c r="AF15" s="33">
        <v>936.408772</v>
      </c>
      <c r="AG15" s="33">
        <v>69.4634721419314</v>
      </c>
    </row>
    <row r="16" s="47" customFormat="1" ht="28" customHeight="1" spans="2:33">
      <c r="B16" s="109" t="s">
        <v>24</v>
      </c>
      <c r="C16" s="33">
        <v>16349.249129</v>
      </c>
      <c r="D16" s="33">
        <v>-13.3930604605189</v>
      </c>
      <c r="E16" s="219">
        <f>纯净版收入!L14</f>
        <v>14088.199129</v>
      </c>
      <c r="F16" s="219">
        <f>纯净版收入!M14</f>
        <v>-12.24</v>
      </c>
      <c r="G16" s="33">
        <v>8178.738658</v>
      </c>
      <c r="H16" s="33">
        <v>50.0251638070198</v>
      </c>
      <c r="I16" s="235">
        <v>48</v>
      </c>
      <c r="J16" s="33">
        <v>608.58892</v>
      </c>
      <c r="K16" s="33">
        <v>3.72242734328695</v>
      </c>
      <c r="L16" s="33">
        <v>2685.529413</v>
      </c>
      <c r="M16" s="33">
        <v>16.4260107104029</v>
      </c>
      <c r="N16" s="33">
        <v>4884.620325</v>
      </c>
      <c r="O16" s="33">
        <v>29.8767257533299</v>
      </c>
      <c r="P16" s="33">
        <v>0</v>
      </c>
      <c r="Q16" s="33">
        <v>0</v>
      </c>
      <c r="R16" s="33">
        <v>3513.103364</v>
      </c>
      <c r="S16" s="33">
        <v>21.4878575540728</v>
      </c>
      <c r="T16" s="33">
        <v>2358.230005</v>
      </c>
      <c r="U16" s="33">
        <v>14.4240875308274</v>
      </c>
      <c r="V16" s="33">
        <v>1154.873359</v>
      </c>
      <c r="W16" s="33">
        <v>7.06377002324533</v>
      </c>
      <c r="X16" s="33">
        <v>4657.407107</v>
      </c>
      <c r="Y16" s="33">
        <v>28.4869786389075</v>
      </c>
      <c r="Z16" s="33">
        <v>4067.628057</v>
      </c>
      <c r="AA16" s="33">
        <v>24.8796016557416</v>
      </c>
      <c r="AB16" s="33">
        <v>1955.757468</v>
      </c>
      <c r="AC16" s="33">
        <v>48.0810300399597</v>
      </c>
      <c r="AD16" s="33">
        <v>589.77905</v>
      </c>
      <c r="AE16" s="33">
        <v>3.60737698316592</v>
      </c>
      <c r="AF16" s="33">
        <v>380.525955</v>
      </c>
      <c r="AG16" s="33">
        <v>64.5200868019981</v>
      </c>
    </row>
    <row r="17" s="47" customFormat="1" ht="28" customHeight="1" spans="2:33">
      <c r="B17" s="109" t="s">
        <v>25</v>
      </c>
      <c r="C17" s="33">
        <v>21003.241416</v>
      </c>
      <c r="D17" s="33">
        <v>3.26845697465206</v>
      </c>
      <c r="E17" s="219">
        <f>纯净版收入!L15</f>
        <v>18767.301416</v>
      </c>
      <c r="F17" s="219">
        <f>纯净版收入!M15</f>
        <v>-1.44</v>
      </c>
      <c r="G17" s="33">
        <v>10364.213762</v>
      </c>
      <c r="H17" s="33">
        <v>49.3457821900989</v>
      </c>
      <c r="I17" s="235">
        <v>48</v>
      </c>
      <c r="J17" s="33">
        <v>646.71998</v>
      </c>
      <c r="K17" s="33">
        <v>3.07914367687712</v>
      </c>
      <c r="L17" s="33">
        <v>3305.873803</v>
      </c>
      <c r="M17" s="33">
        <v>15.7398267130407</v>
      </c>
      <c r="N17" s="33">
        <v>6411.619979</v>
      </c>
      <c r="O17" s="33">
        <v>30.526811800181</v>
      </c>
      <c r="P17" s="33">
        <v>0</v>
      </c>
      <c r="Q17" s="33">
        <v>0</v>
      </c>
      <c r="R17" s="33">
        <v>4112.667331</v>
      </c>
      <c r="S17" s="33">
        <v>19.5811077420984</v>
      </c>
      <c r="T17" s="33">
        <v>2642.019424</v>
      </c>
      <c r="U17" s="33">
        <v>12.5791032520692</v>
      </c>
      <c r="V17" s="33">
        <v>1470.647907</v>
      </c>
      <c r="W17" s="33">
        <v>7.00200449002924</v>
      </c>
      <c r="X17" s="33">
        <v>6526.360323</v>
      </c>
      <c r="Y17" s="33">
        <v>31.0731100678027</v>
      </c>
      <c r="Z17" s="33">
        <v>5214.151827</v>
      </c>
      <c r="AA17" s="33">
        <v>24.8254625261219</v>
      </c>
      <c r="AB17" s="33">
        <v>2120.925667</v>
      </c>
      <c r="AC17" s="33">
        <v>40.6763312110973</v>
      </c>
      <c r="AD17" s="33">
        <v>1312.208496</v>
      </c>
      <c r="AE17" s="33">
        <v>6.24764754168076</v>
      </c>
      <c r="AF17" s="33">
        <v>373.153266</v>
      </c>
      <c r="AG17" s="33">
        <v>28.4370408465943</v>
      </c>
    </row>
    <row r="18" s="47" customFormat="1" ht="28" customHeight="1" spans="2:33">
      <c r="B18" s="109" t="s">
        <v>26</v>
      </c>
      <c r="C18" s="33">
        <v>13202.583048</v>
      </c>
      <c r="D18" s="33">
        <v>8.01050969117096</v>
      </c>
      <c r="E18" s="219">
        <f>纯净版收入!L16</f>
        <v>10199.159927</v>
      </c>
      <c r="F18" s="219">
        <f>纯净版收入!M16</f>
        <v>-5.98</v>
      </c>
      <c r="G18" s="33">
        <v>7262.472549</v>
      </c>
      <c r="H18" s="33">
        <v>55.0079671727584</v>
      </c>
      <c r="I18" s="235">
        <v>48</v>
      </c>
      <c r="J18" s="33">
        <v>389.16427</v>
      </c>
      <c r="K18" s="33">
        <v>2.94763735691064</v>
      </c>
      <c r="L18" s="33">
        <v>1900.980693</v>
      </c>
      <c r="M18" s="33">
        <v>14.3985512993078</v>
      </c>
      <c r="N18" s="33">
        <v>3719.637586</v>
      </c>
      <c r="O18" s="33">
        <v>28.173559465422</v>
      </c>
      <c r="P18" s="33">
        <v>1252.69</v>
      </c>
      <c r="Q18" s="33">
        <v>9.48821905111791</v>
      </c>
      <c r="R18" s="33">
        <v>2648.125333</v>
      </c>
      <c r="S18" s="33">
        <v>20.0576305664758</v>
      </c>
      <c r="T18" s="33">
        <v>1775.270888</v>
      </c>
      <c r="U18" s="33">
        <v>13.4463906157282</v>
      </c>
      <c r="V18" s="33">
        <v>872.854445</v>
      </c>
      <c r="W18" s="33">
        <v>6.61123995074755</v>
      </c>
      <c r="X18" s="33">
        <v>3291.985166</v>
      </c>
      <c r="Y18" s="33">
        <v>24.9344022607658</v>
      </c>
      <c r="Z18" s="33">
        <v>2488.493215</v>
      </c>
      <c r="AA18" s="33">
        <v>18.8485329420213</v>
      </c>
      <c r="AB18" s="33">
        <v>1099.543101</v>
      </c>
      <c r="AC18" s="33">
        <v>44.1850953971759</v>
      </c>
      <c r="AD18" s="33">
        <v>803.491951</v>
      </c>
      <c r="AE18" s="33">
        <v>6.08586931874454</v>
      </c>
      <c r="AF18" s="33">
        <v>489.791512</v>
      </c>
      <c r="AG18" s="33">
        <v>60.9578616674904</v>
      </c>
    </row>
    <row r="19" s="47" customFormat="1" ht="28" customHeight="1" spans="2:33">
      <c r="B19" s="109" t="s">
        <v>27</v>
      </c>
      <c r="C19" s="33">
        <v>9748.110086</v>
      </c>
      <c r="D19" s="33">
        <v>3.24117996410045</v>
      </c>
      <c r="E19" s="219">
        <f>纯净版收入!L17</f>
        <v>8027.180086</v>
      </c>
      <c r="F19" s="219">
        <f>纯净版收入!M17</f>
        <v>-8.14</v>
      </c>
      <c r="G19" s="220">
        <v>5477.508407</v>
      </c>
      <c r="H19" s="220">
        <v>56.1904652150643</v>
      </c>
      <c r="I19" s="235">
        <v>48</v>
      </c>
      <c r="J19" s="220">
        <v>267.41396</v>
      </c>
      <c r="K19" s="33">
        <v>2.74323902418843</v>
      </c>
      <c r="L19" s="33">
        <v>1273.150307</v>
      </c>
      <c r="M19" s="33">
        <v>13.0604834759557</v>
      </c>
      <c r="N19" s="33">
        <v>3376.46414</v>
      </c>
      <c r="O19" s="33">
        <v>34.6371154019813</v>
      </c>
      <c r="P19" s="33">
        <v>560.48</v>
      </c>
      <c r="Q19" s="33">
        <v>5.74962731293882</v>
      </c>
      <c r="R19" s="33">
        <v>1441.578261</v>
      </c>
      <c r="S19" s="33">
        <v>14.7882845831866</v>
      </c>
      <c r="T19" s="33">
        <v>863.495953</v>
      </c>
      <c r="U19" s="33">
        <v>8.85808577644329</v>
      </c>
      <c r="V19" s="33">
        <v>578.082308</v>
      </c>
      <c r="W19" s="33">
        <v>5.93019880674335</v>
      </c>
      <c r="X19" s="33">
        <v>2829.023418</v>
      </c>
      <c r="Y19" s="33">
        <v>29.0212502017491</v>
      </c>
      <c r="Z19" s="33">
        <v>2251.155502</v>
      </c>
      <c r="AA19" s="33">
        <v>23.0932507136235</v>
      </c>
      <c r="AB19" s="33">
        <v>1077.757083</v>
      </c>
      <c r="AC19" s="33">
        <v>47.8757279113986</v>
      </c>
      <c r="AD19" s="33">
        <v>577.867916</v>
      </c>
      <c r="AE19" s="33">
        <v>5.9279994881256</v>
      </c>
      <c r="AF19" s="33">
        <v>287.069964</v>
      </c>
      <c r="AG19" s="33">
        <v>49.6774359765632</v>
      </c>
    </row>
    <row r="20" s="47" customFormat="1" ht="28" customHeight="1" spans="2:33">
      <c r="B20" s="109" t="s">
        <v>28</v>
      </c>
      <c r="C20" s="33">
        <v>6560.969367</v>
      </c>
      <c r="D20" s="33">
        <v>2.8486557362339</v>
      </c>
      <c r="E20" s="219">
        <f>纯净版收入!L18</f>
        <v>5309.899367</v>
      </c>
      <c r="F20" s="219">
        <f>纯净版收入!M18</f>
        <v>-4.21</v>
      </c>
      <c r="G20" s="65">
        <v>3543.577826</v>
      </c>
      <c r="H20" s="65">
        <v>54.0099736454081</v>
      </c>
      <c r="I20" s="235">
        <v>48</v>
      </c>
      <c r="J20" s="65">
        <v>252.79912</v>
      </c>
      <c r="K20" s="236">
        <v>3.85307575541375</v>
      </c>
      <c r="L20" s="33">
        <v>1012.872246</v>
      </c>
      <c r="M20" s="33">
        <v>15.4378444608275</v>
      </c>
      <c r="N20" s="33">
        <v>1781.8586</v>
      </c>
      <c r="O20" s="33">
        <v>27.1584654694822</v>
      </c>
      <c r="P20" s="33">
        <v>496.04786</v>
      </c>
      <c r="Q20" s="33">
        <v>7.56058795968465</v>
      </c>
      <c r="R20" s="33">
        <v>1226.880677</v>
      </c>
      <c r="S20" s="33">
        <v>18.699686103869</v>
      </c>
      <c r="T20" s="33">
        <v>637.783595</v>
      </c>
      <c r="U20" s="33">
        <v>9.7208744519962</v>
      </c>
      <c r="V20" s="33">
        <v>589.097082</v>
      </c>
      <c r="W20" s="33">
        <v>8.97881165187278</v>
      </c>
      <c r="X20" s="33">
        <v>1790.510864</v>
      </c>
      <c r="Y20" s="33">
        <v>27.2903402507229</v>
      </c>
      <c r="Z20" s="33">
        <v>1609.591788</v>
      </c>
      <c r="AA20" s="33">
        <v>24.5328349816086</v>
      </c>
      <c r="AB20" s="33">
        <v>746.732412</v>
      </c>
      <c r="AC20" s="33">
        <v>46.3926579128397</v>
      </c>
      <c r="AD20" s="33">
        <v>180.919076</v>
      </c>
      <c r="AE20" s="33">
        <v>2.7575052691143</v>
      </c>
      <c r="AF20" s="33">
        <v>59.68534</v>
      </c>
      <c r="AG20" s="33">
        <v>32.9900756291725</v>
      </c>
    </row>
    <row r="21" s="52" customFormat="1" ht="21" customHeight="1" spans="2:33">
      <c r="B21" s="52" t="s">
        <v>44</v>
      </c>
      <c r="C21" s="221"/>
      <c r="D21" s="221"/>
      <c r="E21" s="221"/>
      <c r="F21" s="222"/>
      <c r="G21" s="222"/>
      <c r="H21" s="223"/>
      <c r="I21" s="237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</row>
    <row r="22" s="52" customFormat="1" ht="28" customHeight="1" spans="2:33">
      <c r="B22" s="224" t="s">
        <v>45</v>
      </c>
      <c r="C22" s="89">
        <v>2544.698481</v>
      </c>
      <c r="D22" s="89">
        <v>19.3214708276721</v>
      </c>
      <c r="E22" s="225">
        <f>纯净版收入!L20</f>
        <v>2544.698481</v>
      </c>
      <c r="F22" s="225">
        <f>纯净版收入!M20</f>
        <v>19.32</v>
      </c>
      <c r="G22" s="65">
        <v>1407.467439</v>
      </c>
      <c r="H22" s="65">
        <v>55.3097920837718</v>
      </c>
      <c r="I22" s="89" t="s">
        <v>79</v>
      </c>
      <c r="J22" s="224">
        <v>19.29</v>
      </c>
      <c r="K22" s="224">
        <v>0.758046587602769</v>
      </c>
      <c r="L22" s="224">
        <v>227.0618</v>
      </c>
      <c r="M22" s="224">
        <v>8.92293533773678</v>
      </c>
      <c r="N22" s="224">
        <v>1161.115639</v>
      </c>
      <c r="O22" s="224">
        <v>45.6288101584323</v>
      </c>
      <c r="P22" s="224">
        <v>0</v>
      </c>
      <c r="Q22" s="224">
        <v>0</v>
      </c>
      <c r="R22" s="224">
        <v>254.99893</v>
      </c>
      <c r="S22" s="224">
        <v>10.0207915359698</v>
      </c>
      <c r="T22" s="224">
        <v>14.6368</v>
      </c>
      <c r="U22" s="224">
        <v>0.575187988254236</v>
      </c>
      <c r="V22" s="224">
        <v>240.36213</v>
      </c>
      <c r="W22" s="224">
        <v>9.44560354771556</v>
      </c>
      <c r="X22" s="224">
        <v>882.232112</v>
      </c>
      <c r="Y22" s="224">
        <v>34.6694163802584</v>
      </c>
      <c r="Z22" s="224">
        <v>841.490312</v>
      </c>
      <c r="AA22" s="224">
        <v>33.068370114691</v>
      </c>
      <c r="AB22" s="224">
        <v>0</v>
      </c>
      <c r="AC22" s="224">
        <v>0</v>
      </c>
      <c r="AD22" s="224">
        <v>40.7418</v>
      </c>
      <c r="AE22" s="224">
        <v>1.60104626556737</v>
      </c>
      <c r="AF22" s="224">
        <v>0</v>
      </c>
      <c r="AG22" s="224">
        <v>0</v>
      </c>
    </row>
    <row r="23" s="52" customFormat="1" ht="28" customHeight="1" spans="2:33">
      <c r="B23" s="224" t="s">
        <v>46</v>
      </c>
      <c r="C23" s="89">
        <v>1012.685866</v>
      </c>
      <c r="D23" s="89">
        <v>-12.2668471158439</v>
      </c>
      <c r="E23" s="225">
        <f>纯净版收入!L21</f>
        <v>717.825866</v>
      </c>
      <c r="F23" s="225">
        <f>纯净版收入!M21</f>
        <v>-12.08</v>
      </c>
      <c r="G23" s="65">
        <v>288.494495</v>
      </c>
      <c r="H23" s="65">
        <v>28.4880538660545</v>
      </c>
      <c r="I23" s="89" t="s">
        <v>79</v>
      </c>
      <c r="J23" s="224">
        <v>4.935</v>
      </c>
      <c r="K23" s="224">
        <v>0.487317949789575</v>
      </c>
      <c r="L23" s="224">
        <v>68.1504</v>
      </c>
      <c r="M23" s="224">
        <v>6.72966832934943</v>
      </c>
      <c r="N23" s="224">
        <v>215.409095</v>
      </c>
      <c r="O23" s="224">
        <v>21.2710675869154</v>
      </c>
      <c r="P23" s="224">
        <v>0</v>
      </c>
      <c r="Q23" s="224">
        <v>0</v>
      </c>
      <c r="R23" s="224">
        <v>458.175285</v>
      </c>
      <c r="S23" s="224">
        <v>45.2435745755733</v>
      </c>
      <c r="T23" s="224">
        <v>204.379143</v>
      </c>
      <c r="U23" s="224">
        <v>20.1818895534975</v>
      </c>
      <c r="V23" s="224">
        <v>253.796142</v>
      </c>
      <c r="W23" s="224">
        <v>25.0616850220757</v>
      </c>
      <c r="X23" s="224">
        <v>266.016086</v>
      </c>
      <c r="Y23" s="224">
        <v>26.2683715583723</v>
      </c>
      <c r="Z23" s="224">
        <v>263.753815</v>
      </c>
      <c r="AA23" s="224">
        <v>26.0449783941193</v>
      </c>
      <c r="AB23" s="224">
        <v>27.349133</v>
      </c>
      <c r="AC23" s="224">
        <v>10.3691895413911</v>
      </c>
      <c r="AD23" s="224">
        <v>2.262271</v>
      </c>
      <c r="AE23" s="224">
        <v>0.223393164252971</v>
      </c>
      <c r="AF23" s="224">
        <v>0</v>
      </c>
      <c r="AG23" s="224">
        <v>0</v>
      </c>
    </row>
    <row r="24" s="52" customFormat="1" ht="28" customHeight="1" spans="2:33">
      <c r="B24" s="226" t="s">
        <v>47</v>
      </c>
      <c r="C24" s="73">
        <v>2189.153269</v>
      </c>
      <c r="D24" s="73">
        <v>7.57055756896058</v>
      </c>
      <c r="E24" s="225">
        <f>纯净版收入!L22</f>
        <v>1974.473269</v>
      </c>
      <c r="F24" s="225">
        <f>纯净版收入!M22</f>
        <v>3.53</v>
      </c>
      <c r="G24" s="65">
        <v>1493.785277</v>
      </c>
      <c r="H24" s="65">
        <v>68.235755721314</v>
      </c>
      <c r="I24" s="238" t="s">
        <v>79</v>
      </c>
      <c r="J24" s="65">
        <v>291.85318</v>
      </c>
      <c r="K24" s="65">
        <v>13.331783760089</v>
      </c>
      <c r="L24" s="65">
        <v>550.31222</v>
      </c>
      <c r="M24" s="65">
        <v>25.1381311575037</v>
      </c>
      <c r="N24" s="65">
        <v>436.94238</v>
      </c>
      <c r="O24" s="65">
        <v>19.9594238643507</v>
      </c>
      <c r="P24" s="65">
        <v>214.677497</v>
      </c>
      <c r="Q24" s="65">
        <v>9.80641693937054</v>
      </c>
      <c r="R24" s="65">
        <v>105.27531</v>
      </c>
      <c r="S24" s="65">
        <v>4.80895109039531</v>
      </c>
      <c r="T24" s="65">
        <v>55.90804</v>
      </c>
      <c r="U24" s="65">
        <v>2.55386595318375</v>
      </c>
      <c r="V24" s="65">
        <v>49.36727</v>
      </c>
      <c r="W24" s="65">
        <v>2.25508513721156</v>
      </c>
      <c r="X24" s="65">
        <v>590.092682</v>
      </c>
      <c r="Y24" s="65">
        <v>26.9552931882907</v>
      </c>
      <c r="Z24" s="65">
        <v>589.982296</v>
      </c>
      <c r="AA24" s="65">
        <v>26.9502507820982</v>
      </c>
      <c r="AB24" s="65">
        <v>353.989378</v>
      </c>
      <c r="AC24" s="65">
        <v>60.0000000677987</v>
      </c>
      <c r="AD24" s="65">
        <v>0.110386</v>
      </c>
      <c r="AE24" s="65">
        <v>0.00504240619252868</v>
      </c>
      <c r="AF24" s="65">
        <v>0</v>
      </c>
      <c r="AG24" s="65">
        <v>0</v>
      </c>
    </row>
    <row r="25" s="52" customFormat="1" ht="28" customHeight="1" spans="2:33">
      <c r="B25" s="226" t="s">
        <v>48</v>
      </c>
      <c r="C25" s="73">
        <v>931.355924</v>
      </c>
      <c r="D25" s="73">
        <v>-10.7042897658632</v>
      </c>
      <c r="E25" s="225">
        <f>纯净版收入!L23</f>
        <v>931.355924</v>
      </c>
      <c r="F25" s="225">
        <f>纯净版收入!M23</f>
        <v>-10.7</v>
      </c>
      <c r="G25" s="65">
        <v>784.04672</v>
      </c>
      <c r="H25" s="65">
        <v>84.1833610326615</v>
      </c>
      <c r="I25" s="238" t="s">
        <v>79</v>
      </c>
      <c r="J25" s="65">
        <v>181.56666</v>
      </c>
      <c r="K25" s="65">
        <v>19.4948735839039</v>
      </c>
      <c r="L25" s="65">
        <v>388.35495</v>
      </c>
      <c r="M25" s="65">
        <v>41.6978020961189</v>
      </c>
      <c r="N25" s="65">
        <v>105.763485</v>
      </c>
      <c r="O25" s="65">
        <v>11.3558610918332</v>
      </c>
      <c r="P25" s="65">
        <v>108.361625</v>
      </c>
      <c r="Q25" s="65">
        <v>11.6348242608054</v>
      </c>
      <c r="R25" s="65">
        <v>10.70622</v>
      </c>
      <c r="S25" s="65">
        <v>1.14953045598495</v>
      </c>
      <c r="T25" s="65">
        <v>5.3342</v>
      </c>
      <c r="U25" s="65">
        <v>0.572734854908165</v>
      </c>
      <c r="V25" s="65">
        <v>5.37202</v>
      </c>
      <c r="W25" s="65">
        <v>0.57679560107678</v>
      </c>
      <c r="X25" s="65">
        <v>136.602984</v>
      </c>
      <c r="Y25" s="65">
        <v>14.6671085113536</v>
      </c>
      <c r="Z25" s="65">
        <v>136.28435</v>
      </c>
      <c r="AA25" s="65">
        <v>14.6328966711979</v>
      </c>
      <c r="AB25" s="65">
        <v>136.27435</v>
      </c>
      <c r="AC25" s="65">
        <v>99.9926624003417</v>
      </c>
      <c r="AD25" s="65">
        <v>0.318634</v>
      </c>
      <c r="AE25" s="65">
        <v>0.0342118401557512</v>
      </c>
      <c r="AF25" s="65">
        <v>0</v>
      </c>
      <c r="AG25" s="65">
        <v>0</v>
      </c>
    </row>
    <row r="26" s="52" customFormat="1" ht="28" customHeight="1" spans="3:33">
      <c r="C26" s="221"/>
      <c r="D26" s="221"/>
      <c r="E26" s="222"/>
      <c r="F26" s="222"/>
      <c r="G26" s="222"/>
      <c r="H26" s="222"/>
      <c r="I26" s="239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</row>
    <row r="27" s="52" customFormat="1" ht="28" customHeight="1" spans="2:33">
      <c r="B27" s="81" t="s">
        <v>49</v>
      </c>
      <c r="C27" s="227">
        <v>31052.954415</v>
      </c>
      <c r="D27" s="228" t="s">
        <v>79</v>
      </c>
      <c r="E27" s="228" t="s">
        <v>79</v>
      </c>
      <c r="F27" s="228" t="s">
        <v>79</v>
      </c>
      <c r="G27" s="65">
        <v>9277.389996</v>
      </c>
      <c r="H27" s="65">
        <v>29.8760300614701</v>
      </c>
      <c r="I27" s="234" t="s">
        <v>79</v>
      </c>
      <c r="J27" s="224">
        <v>566.55904</v>
      </c>
      <c r="K27" s="236">
        <v>1.82449319452299</v>
      </c>
      <c r="L27" s="89">
        <v>5592.87234</v>
      </c>
      <c r="M27" s="33">
        <v>18.010757576414</v>
      </c>
      <c r="N27" s="224">
        <v>3028.896093</v>
      </c>
      <c r="O27" s="33">
        <v>9.75397075756793</v>
      </c>
      <c r="P27" s="71">
        <v>89.062523</v>
      </c>
      <c r="Q27" s="71">
        <v>0.286808532965156</v>
      </c>
      <c r="R27" s="71">
        <v>1337.745556</v>
      </c>
      <c r="S27" s="33">
        <v>4.30794937615922</v>
      </c>
      <c r="T27" s="71">
        <v>591.138428</v>
      </c>
      <c r="U27" s="240">
        <v>1.90364633297002</v>
      </c>
      <c r="V27" s="71">
        <v>746.607128</v>
      </c>
      <c r="W27" s="33">
        <v>2.4043030431892</v>
      </c>
      <c r="X27" s="71">
        <v>20437.818863</v>
      </c>
      <c r="Y27" s="33">
        <v>65.8160205623707</v>
      </c>
      <c r="Z27" s="71">
        <v>20327.938539</v>
      </c>
      <c r="AA27" s="33">
        <v>65.4621723502762</v>
      </c>
      <c r="AB27" s="241" t="s">
        <v>79</v>
      </c>
      <c r="AC27" s="241" t="s">
        <v>79</v>
      </c>
      <c r="AD27" s="241">
        <v>109.880324</v>
      </c>
      <c r="AE27" s="241">
        <v>0.353848212094508</v>
      </c>
      <c r="AF27" s="241" t="s">
        <v>79</v>
      </c>
      <c r="AG27" s="241" t="s">
        <v>79</v>
      </c>
    </row>
    <row r="28" ht="24" customHeight="1" spans="2:2">
      <c r="B28" s="47" t="s">
        <v>50</v>
      </c>
    </row>
  </sheetData>
  <mergeCells count="41">
    <mergeCell ref="B1:AG1"/>
    <mergeCell ref="B2:C2"/>
    <mergeCell ref="U2:V2"/>
    <mergeCell ref="C3:AG3"/>
    <mergeCell ref="G4:Q4"/>
    <mergeCell ref="R4:W4"/>
    <mergeCell ref="X4:AG4"/>
    <mergeCell ref="J5:Q5"/>
    <mergeCell ref="T5:W5"/>
    <mergeCell ref="Z5:AC5"/>
    <mergeCell ref="AD5:AG5"/>
    <mergeCell ref="AB6:AC6"/>
    <mergeCell ref="AF6:AG6"/>
    <mergeCell ref="B3:B7"/>
    <mergeCell ref="C4:C7"/>
    <mergeCell ref="D4:D7"/>
    <mergeCell ref="E4:E7"/>
    <mergeCell ref="F4:F7"/>
    <mergeCell ref="G5:G7"/>
    <mergeCell ref="H5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5:S7"/>
    <mergeCell ref="T6:T7"/>
    <mergeCell ref="U6:U7"/>
    <mergeCell ref="V6:V7"/>
    <mergeCell ref="W6:W7"/>
    <mergeCell ref="X5:X7"/>
    <mergeCell ref="Y5:Y7"/>
    <mergeCell ref="Z6:Z7"/>
    <mergeCell ref="AA6:AA7"/>
    <mergeCell ref="AD6:AD7"/>
    <mergeCell ref="AE6:AE7"/>
  </mergeCells>
  <printOptions horizontalCentered="1"/>
  <pageMargins left="0.865972222222222" right="0.751388888888889" top="1" bottom="1" header="0.511805555555556" footer="0.511805555555556"/>
  <pageSetup paperSize="8" scale="79" firstPageNumber="7" orientation="landscape" useFirstPageNumber="1" horizontalDpi="600"/>
  <headerFooter>
    <oddFooter>&amp;C&amp;P 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Z23"/>
  <sheetViews>
    <sheetView zoomScaleSheetLayoutView="70" workbookViewId="0">
      <selection activeCell="W6" sqref="W6"/>
    </sheetView>
  </sheetViews>
  <sheetFormatPr defaultColWidth="8.89166666666667" defaultRowHeight="13.5"/>
  <cols>
    <col min="1" max="1" width="1.10833333333333" style="22" customWidth="1"/>
    <col min="2" max="2" width="23.2416666666667" style="20" customWidth="1"/>
    <col min="3" max="3" width="12.35" style="20" customWidth="1"/>
    <col min="4" max="4" width="13.8416666666667" style="20" customWidth="1"/>
    <col min="5" max="6" width="9.63333333333333" style="20" customWidth="1"/>
    <col min="7" max="7" width="11.4666666666667" style="20" customWidth="1"/>
    <col min="8" max="8" width="11.325" style="20" customWidth="1"/>
    <col min="9" max="9" width="9.63333333333333" style="20" customWidth="1"/>
    <col min="10" max="10" width="8.23333333333333" style="20" customWidth="1"/>
    <col min="11" max="11" width="9.63333333333333" style="20" customWidth="1"/>
    <col min="12" max="12" width="13" style="20" customWidth="1"/>
    <col min="13" max="13" width="8.89166666666667" style="20" customWidth="1"/>
    <col min="14" max="15" width="11.475" style="20" customWidth="1"/>
    <col min="16" max="20" width="9.63333333333333" style="20" customWidth="1"/>
    <col min="21" max="21" width="8.675" style="20" customWidth="1"/>
    <col min="22" max="22" width="10.5833333333333" style="20" customWidth="1"/>
    <col min="23" max="23" width="13.525" style="20" customWidth="1"/>
    <col min="24" max="24" width="21.55" style="20" customWidth="1"/>
    <col min="25" max="25" width="23.4083333333333" style="20" customWidth="1"/>
    <col min="26" max="26" width="13.8416666666667" style="20" customWidth="1"/>
    <col min="27" max="16339" width="8.89166666666667" style="20"/>
    <col min="16340" max="16384" width="8.89166666666667" style="22"/>
  </cols>
  <sheetData>
    <row r="1" s="101" customFormat="1" ht="38" customHeight="1" spans="2:23">
      <c r="B1" s="179" t="s">
        <v>80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</row>
    <row r="2" s="127" customFormat="1" ht="25" customHeight="1" spans="1:13">
      <c r="A2" s="180"/>
      <c r="B2" s="162" t="s">
        <v>5</v>
      </c>
      <c r="C2" s="162"/>
      <c r="D2" s="101"/>
      <c r="E2" s="126"/>
      <c r="F2" s="126"/>
      <c r="G2" s="126"/>
      <c r="H2" s="126"/>
      <c r="I2" s="126"/>
      <c r="J2" s="126"/>
      <c r="K2" s="126"/>
      <c r="L2" s="126"/>
      <c r="M2" s="126"/>
    </row>
    <row r="3" s="47" customFormat="1" ht="23" customHeight="1" spans="1:23">
      <c r="A3" s="163"/>
      <c r="B3" s="164" t="s">
        <v>6</v>
      </c>
      <c r="C3" s="165" t="s">
        <v>81</v>
      </c>
      <c r="D3" s="166"/>
      <c r="E3" s="166"/>
      <c r="F3" s="166"/>
      <c r="G3" s="166"/>
      <c r="H3" s="166"/>
      <c r="I3" s="166"/>
      <c r="J3" s="166"/>
      <c r="K3" s="166"/>
      <c r="L3" s="166"/>
      <c r="M3" s="197"/>
      <c r="N3" s="167" t="s">
        <v>82</v>
      </c>
      <c r="O3" s="167"/>
      <c r="P3" s="167"/>
      <c r="Q3" s="167"/>
      <c r="R3" s="167"/>
      <c r="S3" s="167"/>
      <c r="T3" s="167"/>
      <c r="U3" s="167"/>
      <c r="V3" s="167"/>
      <c r="W3" s="167"/>
    </row>
    <row r="4" s="47" customFormat="1" ht="28" customHeight="1" spans="1:23">
      <c r="A4" s="163"/>
      <c r="B4" s="168"/>
      <c r="C4" s="165" t="s">
        <v>83</v>
      </c>
      <c r="D4" s="166"/>
      <c r="E4" s="165" t="s">
        <v>84</v>
      </c>
      <c r="F4" s="166"/>
      <c r="G4" s="166"/>
      <c r="H4" s="166"/>
      <c r="I4" s="166"/>
      <c r="J4" s="166"/>
      <c r="K4" s="197"/>
      <c r="L4" s="198" t="s">
        <v>85</v>
      </c>
      <c r="M4" s="198" t="s">
        <v>86</v>
      </c>
      <c r="N4" s="165" t="s">
        <v>83</v>
      </c>
      <c r="O4" s="166"/>
      <c r="P4" s="165" t="s">
        <v>84</v>
      </c>
      <c r="Q4" s="166"/>
      <c r="R4" s="166"/>
      <c r="S4" s="166"/>
      <c r="T4" s="166"/>
      <c r="U4" s="166"/>
      <c r="V4" s="197"/>
      <c r="W4" s="198" t="s">
        <v>85</v>
      </c>
    </row>
    <row r="5" s="47" customFormat="1" ht="96" customHeight="1" spans="1:23">
      <c r="A5" s="163"/>
      <c r="B5" s="168"/>
      <c r="C5" s="167" t="s">
        <v>11</v>
      </c>
      <c r="D5" s="169" t="s">
        <v>87</v>
      </c>
      <c r="E5" s="169" t="s">
        <v>88</v>
      </c>
      <c r="F5" s="169" t="s">
        <v>89</v>
      </c>
      <c r="G5" s="169" t="s">
        <v>90</v>
      </c>
      <c r="H5" s="169" t="s">
        <v>91</v>
      </c>
      <c r="I5" s="169" t="s">
        <v>92</v>
      </c>
      <c r="J5" s="169" t="s">
        <v>93</v>
      </c>
      <c r="K5" s="169" t="s">
        <v>94</v>
      </c>
      <c r="L5" s="199"/>
      <c r="M5" s="199"/>
      <c r="N5" s="167" t="s">
        <v>11</v>
      </c>
      <c r="O5" s="169" t="s">
        <v>87</v>
      </c>
      <c r="P5" s="169" t="s">
        <v>88</v>
      </c>
      <c r="Q5" s="169" t="s">
        <v>89</v>
      </c>
      <c r="R5" s="169" t="s">
        <v>90</v>
      </c>
      <c r="S5" s="169" t="s">
        <v>91</v>
      </c>
      <c r="T5" s="169" t="s">
        <v>92</v>
      </c>
      <c r="U5" s="169" t="s">
        <v>93</v>
      </c>
      <c r="V5" s="169" t="s">
        <v>94</v>
      </c>
      <c r="W5" s="199"/>
    </row>
    <row r="6" s="47" customFormat="1" ht="28" customHeight="1" spans="1:25">
      <c r="A6" s="52"/>
      <c r="B6" s="170" t="s">
        <v>16</v>
      </c>
      <c r="C6" s="171">
        <f>SUM(C7:C18)</f>
        <v>253281.587852</v>
      </c>
      <c r="D6" s="171">
        <f t="shared" ref="C6:K6" si="0">SUM(D7:D18)</f>
        <v>141880.936679</v>
      </c>
      <c r="E6" s="171">
        <f t="shared" si="0"/>
        <v>436.89</v>
      </c>
      <c r="F6" s="171">
        <f t="shared" si="0"/>
        <v>5155.4</v>
      </c>
      <c r="G6" s="171">
        <f t="shared" si="0"/>
        <v>217.11</v>
      </c>
      <c r="H6" s="171">
        <f t="shared" si="0"/>
        <v>7100.59</v>
      </c>
      <c r="I6" s="171">
        <f t="shared" si="0"/>
        <v>636.56</v>
      </c>
      <c r="J6" s="171">
        <f t="shared" si="0"/>
        <v>16695.303121</v>
      </c>
      <c r="K6" s="171">
        <f t="shared" si="0"/>
        <v>15230.94</v>
      </c>
      <c r="L6" s="171">
        <f t="shared" ref="L6:L18" si="1">C6-SUM(E6:K6)</f>
        <v>207808.794731</v>
      </c>
      <c r="M6" s="200">
        <f t="shared" ref="M6:M18" si="2">ROUND((L6-W6)/W6*100,2)</f>
        <v>-9.84</v>
      </c>
      <c r="N6" s="171">
        <f t="shared" ref="N6:V6" si="3">SUM(N7:N18)</f>
        <v>261994.743218</v>
      </c>
      <c r="O6" s="171">
        <f t="shared" si="3"/>
        <v>147986.273043</v>
      </c>
      <c r="P6" s="171">
        <f t="shared" si="3"/>
        <v>618.0574</v>
      </c>
      <c r="Q6" s="171">
        <f t="shared" si="3"/>
        <v>5807.297126</v>
      </c>
      <c r="R6" s="171">
        <f t="shared" si="3"/>
        <v>0</v>
      </c>
      <c r="S6" s="171">
        <f t="shared" si="3"/>
        <v>5912.750292</v>
      </c>
      <c r="T6" s="171">
        <f t="shared" si="3"/>
        <v>202.635717</v>
      </c>
      <c r="U6" s="171">
        <f t="shared" si="3"/>
        <v>9259.396857</v>
      </c>
      <c r="V6" s="171">
        <f t="shared" si="3"/>
        <v>9707.473003</v>
      </c>
      <c r="W6" s="171">
        <f>N6-SUM(P6:V6)</f>
        <v>230487.132823</v>
      </c>
      <c r="X6" s="52">
        <f>L6-W6</f>
        <v>-22678.338092</v>
      </c>
      <c r="Y6" s="126"/>
    </row>
    <row r="7" s="47" customFormat="1" ht="21" customHeight="1" spans="1:25">
      <c r="A7" s="22"/>
      <c r="B7" s="173" t="s">
        <v>17</v>
      </c>
      <c r="C7" s="174">
        <f>总院累计1!C9</f>
        <v>72162.86838</v>
      </c>
      <c r="D7" s="181">
        <v>39655.19</v>
      </c>
      <c r="E7" s="182">
        <v>230.39</v>
      </c>
      <c r="F7" s="182">
        <v>1033.55</v>
      </c>
      <c r="G7" s="182"/>
      <c r="H7" s="182">
        <v>1668.34</v>
      </c>
      <c r="I7" s="182">
        <v>110.68</v>
      </c>
      <c r="J7" s="182">
        <v>4354.78</v>
      </c>
      <c r="K7" s="182">
        <v>4278.22</v>
      </c>
      <c r="L7" s="171">
        <f t="shared" si="1"/>
        <v>60486.90838</v>
      </c>
      <c r="M7" s="200">
        <f t="shared" si="2"/>
        <v>-11.87</v>
      </c>
      <c r="N7" s="171">
        <v>75195.67478</v>
      </c>
      <c r="O7" s="171">
        <v>43357.37</v>
      </c>
      <c r="P7" s="171">
        <v>271.07</v>
      </c>
      <c r="Q7" s="171">
        <v>1556.65</v>
      </c>
      <c r="R7" s="204"/>
      <c r="S7" s="171">
        <v>2029.34</v>
      </c>
      <c r="T7" s="171">
        <v>82.48</v>
      </c>
      <c r="U7" s="171">
        <v>0</v>
      </c>
      <c r="V7" s="171">
        <v>2618.87</v>
      </c>
      <c r="W7" s="171">
        <f t="shared" ref="W7:W23" si="4">N7-SUM(P7:V7)</f>
        <v>68637.26478</v>
      </c>
      <c r="X7" s="205">
        <f>X6/W6</f>
        <v>-0.0983930764994832</v>
      </c>
      <c r="Y7" s="178"/>
    </row>
    <row r="8" s="47" customFormat="1" ht="28" customHeight="1" spans="1:25">
      <c r="A8" s="22"/>
      <c r="B8" s="173" t="s">
        <v>18</v>
      </c>
      <c r="C8" s="174">
        <f>总院累计1!C10</f>
        <v>41551.522921</v>
      </c>
      <c r="D8" s="183">
        <v>19929.06</v>
      </c>
      <c r="E8" s="184">
        <v>13.96</v>
      </c>
      <c r="F8" s="184">
        <v>968.21</v>
      </c>
      <c r="G8" s="184">
        <v>0</v>
      </c>
      <c r="H8" s="184">
        <v>2025.57</v>
      </c>
      <c r="I8" s="184">
        <v>53.9</v>
      </c>
      <c r="J8" s="184">
        <v>3865.89</v>
      </c>
      <c r="K8" s="184">
        <v>2872.97</v>
      </c>
      <c r="L8" s="171">
        <f t="shared" si="1"/>
        <v>31751.022921</v>
      </c>
      <c r="M8" s="200">
        <f t="shared" si="2"/>
        <v>-18.56</v>
      </c>
      <c r="N8" s="174">
        <v>46812.74674</v>
      </c>
      <c r="O8" s="174">
        <v>23102.92</v>
      </c>
      <c r="P8" s="174">
        <v>15.71</v>
      </c>
      <c r="Q8" s="174">
        <v>1000.3</v>
      </c>
      <c r="R8" s="206"/>
      <c r="S8" s="174">
        <v>537.97</v>
      </c>
      <c r="T8" s="174">
        <v>25.89</v>
      </c>
      <c r="U8" s="174">
        <v>3465.91</v>
      </c>
      <c r="V8" s="174">
        <v>2778</v>
      </c>
      <c r="W8" s="171">
        <f t="shared" si="4"/>
        <v>38988.96674</v>
      </c>
      <c r="X8" s="178"/>
      <c r="Y8" s="178"/>
    </row>
    <row r="9" s="47" customFormat="1" ht="24" customHeight="1" spans="1:25">
      <c r="A9" s="22"/>
      <c r="B9" s="173" t="s">
        <v>19</v>
      </c>
      <c r="C9" s="174">
        <f>总院累计1!C11</f>
        <v>24929.556504</v>
      </c>
      <c r="D9" s="183">
        <v>14532.81</v>
      </c>
      <c r="E9" s="185">
        <v>44.2</v>
      </c>
      <c r="F9" s="185">
        <v>273.36</v>
      </c>
      <c r="G9" s="185">
        <v>0</v>
      </c>
      <c r="H9" s="185">
        <v>480.71</v>
      </c>
      <c r="I9" s="185">
        <v>0</v>
      </c>
      <c r="J9" s="185">
        <v>786.44</v>
      </c>
      <c r="K9" s="185">
        <v>2373.09</v>
      </c>
      <c r="L9" s="171">
        <f t="shared" si="1"/>
        <v>20971.756504</v>
      </c>
      <c r="M9" s="200">
        <f t="shared" si="2"/>
        <v>-6.03</v>
      </c>
      <c r="N9" s="174">
        <v>26102.143743</v>
      </c>
      <c r="O9" s="184">
        <v>15014.24</v>
      </c>
      <c r="P9" s="184">
        <v>58.34</v>
      </c>
      <c r="Q9" s="184">
        <v>305.33</v>
      </c>
      <c r="R9" s="207"/>
      <c r="S9" s="184">
        <v>589.24</v>
      </c>
      <c r="T9" s="184">
        <v>0</v>
      </c>
      <c r="U9" s="184">
        <v>907.69</v>
      </c>
      <c r="V9" s="184">
        <v>1924.03</v>
      </c>
      <c r="W9" s="171">
        <f t="shared" si="4"/>
        <v>22317.513743</v>
      </c>
      <c r="X9" s="178"/>
      <c r="Y9" s="178"/>
    </row>
    <row r="10" s="20" customFormat="1" ht="28" customHeight="1" spans="1:25">
      <c r="A10" s="22"/>
      <c r="B10" s="173" t="s">
        <v>20</v>
      </c>
      <c r="C10" s="174">
        <f>总院累计1!C12</f>
        <v>15126.824924</v>
      </c>
      <c r="D10" s="183">
        <v>8507.88</v>
      </c>
      <c r="E10" s="186">
        <v>39.24</v>
      </c>
      <c r="F10" s="186">
        <v>191.17</v>
      </c>
      <c r="G10" s="186">
        <v>0</v>
      </c>
      <c r="H10" s="186">
        <v>479.32</v>
      </c>
      <c r="I10" s="186">
        <v>0.74</v>
      </c>
      <c r="J10" s="186">
        <v>1145.87</v>
      </c>
      <c r="K10" s="186">
        <v>1600</v>
      </c>
      <c r="L10" s="171">
        <f t="shared" si="1"/>
        <v>11670.484924</v>
      </c>
      <c r="M10" s="200">
        <f t="shared" si="2"/>
        <v>-4.12</v>
      </c>
      <c r="N10" s="174">
        <v>14687.288926</v>
      </c>
      <c r="O10" s="184">
        <v>8578.78</v>
      </c>
      <c r="P10" s="184">
        <v>130.48</v>
      </c>
      <c r="Q10" s="184">
        <v>368.01</v>
      </c>
      <c r="R10" s="207"/>
      <c r="S10" s="184">
        <v>434.17</v>
      </c>
      <c r="T10" s="184">
        <v>1.52</v>
      </c>
      <c r="U10" s="184">
        <v>648.34</v>
      </c>
      <c r="V10" s="184">
        <v>932.92</v>
      </c>
      <c r="W10" s="171">
        <f t="shared" si="4"/>
        <v>12171.848926</v>
      </c>
      <c r="X10" s="178"/>
      <c r="Y10" s="178"/>
    </row>
    <row r="11" s="20" customFormat="1" ht="28" customHeight="1" spans="1:25">
      <c r="A11" s="22"/>
      <c r="B11" s="173" t="s">
        <v>21</v>
      </c>
      <c r="C11" s="174">
        <f>总院累计1!C13</f>
        <v>6681.740155</v>
      </c>
      <c r="D11" s="183">
        <v>4398.55</v>
      </c>
      <c r="E11" s="187">
        <v>14.85</v>
      </c>
      <c r="F11" s="187">
        <v>209.21</v>
      </c>
      <c r="G11" s="187">
        <v>0</v>
      </c>
      <c r="H11" s="187">
        <v>190.63</v>
      </c>
      <c r="I11" s="187">
        <v>0</v>
      </c>
      <c r="J11" s="187">
        <v>409.68</v>
      </c>
      <c r="K11" s="187">
        <v>0</v>
      </c>
      <c r="L11" s="171">
        <f t="shared" si="1"/>
        <v>5857.370155</v>
      </c>
      <c r="M11" s="200">
        <f t="shared" si="2"/>
        <v>1.59</v>
      </c>
      <c r="N11" s="174">
        <v>6295.547564</v>
      </c>
      <c r="O11" s="184">
        <v>3880.23</v>
      </c>
      <c r="P11" s="184">
        <v>12.64</v>
      </c>
      <c r="Q11" s="184">
        <v>190.92</v>
      </c>
      <c r="R11" s="207"/>
      <c r="S11" s="184">
        <v>117.3</v>
      </c>
      <c r="T11" s="184"/>
      <c r="U11" s="184">
        <v>208.87</v>
      </c>
      <c r="V11" s="184">
        <v>0</v>
      </c>
      <c r="W11" s="171">
        <f t="shared" si="4"/>
        <v>5765.817564</v>
      </c>
      <c r="X11" s="178"/>
      <c r="Y11" s="178"/>
    </row>
    <row r="12" s="20" customFormat="1" ht="28" customHeight="1" spans="1:25">
      <c r="A12" s="22"/>
      <c r="B12" s="173" t="s">
        <v>22</v>
      </c>
      <c r="C12" s="174">
        <f>总院累计1!C14</f>
        <v>8231.265478</v>
      </c>
      <c r="D12" s="183">
        <v>4923.92</v>
      </c>
      <c r="E12" s="186">
        <v>4.23</v>
      </c>
      <c r="F12" s="186">
        <v>180.77</v>
      </c>
      <c r="G12" s="186">
        <v>0</v>
      </c>
      <c r="H12" s="186">
        <v>143.09</v>
      </c>
      <c r="I12" s="186">
        <v>4.14</v>
      </c>
      <c r="J12" s="186">
        <v>336.25</v>
      </c>
      <c r="K12" s="186">
        <v>215.16</v>
      </c>
      <c r="L12" s="171">
        <f t="shared" si="1"/>
        <v>7347.625478</v>
      </c>
      <c r="M12" s="200">
        <f t="shared" si="2"/>
        <v>-13.02</v>
      </c>
      <c r="N12" s="174">
        <v>8948.512113</v>
      </c>
      <c r="O12" s="184">
        <v>5690.15</v>
      </c>
      <c r="P12" s="184">
        <v>11.0574</v>
      </c>
      <c r="Q12" s="184">
        <v>128.7</v>
      </c>
      <c r="R12" s="207"/>
      <c r="S12" s="184">
        <v>176.900549</v>
      </c>
      <c r="T12" s="184">
        <v>3.2</v>
      </c>
      <c r="U12" s="184">
        <v>181.01</v>
      </c>
      <c r="V12" s="184">
        <v>0</v>
      </c>
      <c r="W12" s="171">
        <f t="shared" si="4"/>
        <v>8447.644164</v>
      </c>
      <c r="X12" s="178"/>
      <c r="Y12" s="178"/>
    </row>
    <row r="13" s="20" customFormat="1" ht="28" customHeight="1" spans="1:25">
      <c r="A13" s="22"/>
      <c r="B13" s="173" t="s">
        <v>23</v>
      </c>
      <c r="C13" s="174">
        <f>总院累计1!C15</f>
        <v>17733.656444</v>
      </c>
      <c r="D13" s="183">
        <v>11015.93</v>
      </c>
      <c r="E13" s="184">
        <v>37.38</v>
      </c>
      <c r="F13" s="184">
        <v>664.16</v>
      </c>
      <c r="G13" s="184">
        <v>0</v>
      </c>
      <c r="H13" s="184"/>
      <c r="I13" s="184">
        <v>333.39</v>
      </c>
      <c r="J13" s="184">
        <v>1784.56</v>
      </c>
      <c r="K13" s="184">
        <v>1582.28</v>
      </c>
      <c r="L13" s="171">
        <f t="shared" si="1"/>
        <v>13331.886444</v>
      </c>
      <c r="M13" s="200">
        <f t="shared" si="2"/>
        <v>-4.32</v>
      </c>
      <c r="N13" s="174">
        <v>16692.068307</v>
      </c>
      <c r="O13" s="184">
        <v>10360.36</v>
      </c>
      <c r="P13" s="184">
        <v>60.72</v>
      </c>
      <c r="Q13" s="184">
        <v>688.19</v>
      </c>
      <c r="R13" s="207"/>
      <c r="S13" s="184">
        <v>355.62</v>
      </c>
      <c r="T13" s="184">
        <v>0</v>
      </c>
      <c r="U13" s="184">
        <v>1458.69</v>
      </c>
      <c r="V13" s="184">
        <v>194.32</v>
      </c>
      <c r="W13" s="171">
        <f t="shared" si="4"/>
        <v>13934.528307</v>
      </c>
      <c r="X13" s="178"/>
      <c r="Y13" s="178"/>
    </row>
    <row r="14" s="20" customFormat="1" ht="28" customHeight="1" spans="1:25">
      <c r="A14" s="22"/>
      <c r="B14" s="173" t="s">
        <v>24</v>
      </c>
      <c r="C14" s="174">
        <f>总院累计1!C16</f>
        <v>16349.249129</v>
      </c>
      <c r="D14" s="183">
        <v>10015.85</v>
      </c>
      <c r="E14" s="188">
        <v>0</v>
      </c>
      <c r="F14" s="188">
        <v>623.63</v>
      </c>
      <c r="G14" s="188">
        <v>2.13</v>
      </c>
      <c r="H14" s="188">
        <v>596.56</v>
      </c>
      <c r="I14" s="188">
        <v>34.52</v>
      </c>
      <c r="J14" s="188">
        <v>1004.21</v>
      </c>
      <c r="K14" s="188">
        <v>0</v>
      </c>
      <c r="L14" s="171">
        <f t="shared" si="1"/>
        <v>14088.199129</v>
      </c>
      <c r="M14" s="200">
        <f t="shared" si="2"/>
        <v>-12.24</v>
      </c>
      <c r="N14" s="174">
        <v>18877.527847</v>
      </c>
      <c r="O14" s="184">
        <v>10823.143043</v>
      </c>
      <c r="P14" s="184">
        <v>0</v>
      </c>
      <c r="Q14" s="184">
        <v>582.857126</v>
      </c>
      <c r="R14" s="207"/>
      <c r="S14" s="184">
        <v>541.819743</v>
      </c>
      <c r="T14" s="184">
        <v>27.145717</v>
      </c>
      <c r="U14" s="184">
        <v>682.316857</v>
      </c>
      <c r="V14" s="184">
        <v>990.323003</v>
      </c>
      <c r="W14" s="171">
        <f t="shared" si="4"/>
        <v>16053.065401</v>
      </c>
      <c r="X14" s="178"/>
      <c r="Y14" s="178"/>
    </row>
    <row r="15" s="20" customFormat="1" ht="28" customHeight="1" spans="1:25">
      <c r="A15" s="22"/>
      <c r="B15" s="173" t="s">
        <v>25</v>
      </c>
      <c r="C15" s="174">
        <f>总院累计1!C17</f>
        <v>21003.241416</v>
      </c>
      <c r="D15" s="183">
        <v>12441.9</v>
      </c>
      <c r="E15" s="189">
        <v>21.24</v>
      </c>
      <c r="F15" s="189">
        <v>101.23</v>
      </c>
      <c r="G15" s="189">
        <v>0</v>
      </c>
      <c r="H15" s="189">
        <v>752.03</v>
      </c>
      <c r="I15" s="189">
        <v>44.55</v>
      </c>
      <c r="J15" s="189">
        <v>1316.89</v>
      </c>
      <c r="K15" s="189">
        <v>0</v>
      </c>
      <c r="L15" s="171">
        <f t="shared" si="1"/>
        <v>18767.301416</v>
      </c>
      <c r="M15" s="200">
        <f t="shared" si="2"/>
        <v>-1.44</v>
      </c>
      <c r="N15" s="174">
        <v>20338.486728</v>
      </c>
      <c r="O15" s="184">
        <v>11454.62</v>
      </c>
      <c r="P15" s="184">
        <v>24.33</v>
      </c>
      <c r="Q15" s="184">
        <v>137.01</v>
      </c>
      <c r="R15" s="207"/>
      <c r="S15" s="184">
        <v>473.85</v>
      </c>
      <c r="T15" s="184">
        <v>19.42</v>
      </c>
      <c r="U15" s="184">
        <v>619.45</v>
      </c>
      <c r="V15" s="184">
        <v>22.91</v>
      </c>
      <c r="W15" s="171">
        <f t="shared" si="4"/>
        <v>19041.516728</v>
      </c>
      <c r="X15" s="178"/>
      <c r="Y15" s="178"/>
    </row>
    <row r="16" s="20" customFormat="1" ht="28" customHeight="1" spans="1:25">
      <c r="A16" s="22"/>
      <c r="B16" s="173" t="s">
        <v>26</v>
      </c>
      <c r="C16" s="174">
        <f>总院累计1!C18</f>
        <v>13202.583048</v>
      </c>
      <c r="D16" s="183">
        <v>6838.366679</v>
      </c>
      <c r="E16" s="184">
        <v>15.17</v>
      </c>
      <c r="F16" s="184">
        <v>426.96</v>
      </c>
      <c r="G16" s="184">
        <v>189.37</v>
      </c>
      <c r="H16" s="187">
        <v>317.26</v>
      </c>
      <c r="I16" s="187">
        <v>32.97</v>
      </c>
      <c r="J16" s="184">
        <v>769.003121</v>
      </c>
      <c r="K16" s="184">
        <v>1252.69</v>
      </c>
      <c r="L16" s="171">
        <f t="shared" si="1"/>
        <v>10199.159927</v>
      </c>
      <c r="M16" s="200">
        <f t="shared" si="2"/>
        <v>-5.98</v>
      </c>
      <c r="N16" s="174">
        <v>12223.424448</v>
      </c>
      <c r="O16" s="184">
        <v>6785.64</v>
      </c>
      <c r="P16" s="184">
        <v>15.2</v>
      </c>
      <c r="Q16" s="184">
        <v>466.55</v>
      </c>
      <c r="R16" s="207"/>
      <c r="S16" s="184">
        <v>304.74</v>
      </c>
      <c r="T16" s="184">
        <v>28.56</v>
      </c>
      <c r="U16" s="184">
        <v>541.53</v>
      </c>
      <c r="V16" s="184">
        <v>19.52</v>
      </c>
      <c r="W16" s="171">
        <f t="shared" si="4"/>
        <v>10847.324448</v>
      </c>
      <c r="X16" s="178"/>
      <c r="Y16" s="178"/>
    </row>
    <row r="17" s="20" customFormat="1" ht="28" customHeight="1" spans="1:25">
      <c r="A17" s="22"/>
      <c r="B17" s="173" t="s">
        <v>27</v>
      </c>
      <c r="C17" s="174">
        <f>总院累计1!C19</f>
        <v>9748.110086</v>
      </c>
      <c r="D17" s="183">
        <v>5945.67</v>
      </c>
      <c r="E17" s="190">
        <v>5.93</v>
      </c>
      <c r="F17" s="190">
        <v>333.36</v>
      </c>
      <c r="G17" s="190">
        <v>23.4</v>
      </c>
      <c r="H17" s="190">
        <v>231.53</v>
      </c>
      <c r="I17" s="190">
        <v>0</v>
      </c>
      <c r="J17" s="190">
        <v>566.23</v>
      </c>
      <c r="K17" s="190">
        <v>560.48</v>
      </c>
      <c r="L17" s="171">
        <f t="shared" si="1"/>
        <v>8027.180086</v>
      </c>
      <c r="M17" s="200">
        <f t="shared" si="2"/>
        <v>-8.14</v>
      </c>
      <c r="N17" s="174">
        <v>9442.075429</v>
      </c>
      <c r="O17" s="184">
        <v>5914.36</v>
      </c>
      <c r="P17" s="184">
        <v>6.99</v>
      </c>
      <c r="Q17" s="184">
        <v>256.81</v>
      </c>
      <c r="R17" s="207"/>
      <c r="S17" s="184">
        <v>164.65</v>
      </c>
      <c r="T17" s="184"/>
      <c r="U17" s="184">
        <v>275.43</v>
      </c>
      <c r="V17" s="184"/>
      <c r="W17" s="171">
        <f t="shared" si="4"/>
        <v>8738.195429</v>
      </c>
      <c r="X17" s="178"/>
      <c r="Y17" s="178"/>
    </row>
    <row r="18" s="20" customFormat="1" ht="28" customHeight="1" spans="1:25">
      <c r="A18" s="22"/>
      <c r="B18" s="173" t="s">
        <v>28</v>
      </c>
      <c r="C18" s="174">
        <f>总院累计1!C20</f>
        <v>6560.969367</v>
      </c>
      <c r="D18" s="183">
        <v>3675.81</v>
      </c>
      <c r="E18" s="171">
        <v>10.3</v>
      </c>
      <c r="F18" s="171">
        <v>149.79</v>
      </c>
      <c r="G18" s="186">
        <v>2.21</v>
      </c>
      <c r="H18" s="171">
        <v>215.55</v>
      </c>
      <c r="I18" s="171">
        <v>21.67</v>
      </c>
      <c r="J18" s="171">
        <v>355.5</v>
      </c>
      <c r="K18" s="186">
        <v>496.05</v>
      </c>
      <c r="L18" s="171">
        <f t="shared" si="1"/>
        <v>5309.899367</v>
      </c>
      <c r="M18" s="200">
        <f t="shared" si="2"/>
        <v>-4.21</v>
      </c>
      <c r="N18" s="174">
        <v>6379.246593</v>
      </c>
      <c r="O18" s="190">
        <v>3024.46</v>
      </c>
      <c r="P18" s="190">
        <v>11.52</v>
      </c>
      <c r="Q18" s="190">
        <v>125.97</v>
      </c>
      <c r="R18" s="208"/>
      <c r="S18" s="190">
        <v>187.15</v>
      </c>
      <c r="T18" s="190">
        <v>14.42</v>
      </c>
      <c r="U18" s="190">
        <v>270.16</v>
      </c>
      <c r="V18" s="190">
        <v>226.58</v>
      </c>
      <c r="W18" s="171">
        <f t="shared" si="4"/>
        <v>5543.446593</v>
      </c>
      <c r="X18" s="178"/>
      <c r="Y18" s="178"/>
    </row>
    <row r="19" s="20" customFormat="1" ht="28" customHeight="1" spans="1:26">
      <c r="A19" s="22"/>
      <c r="B19" s="101" t="s">
        <v>44</v>
      </c>
      <c r="C19" s="176"/>
      <c r="D19" s="191"/>
      <c r="E19" s="176"/>
      <c r="F19" s="176"/>
      <c r="G19" s="176"/>
      <c r="H19" s="176"/>
      <c r="I19" s="176"/>
      <c r="J19" s="176"/>
      <c r="K19" s="176"/>
      <c r="L19" s="201"/>
      <c r="M19" s="202"/>
      <c r="N19" s="174"/>
      <c r="O19" s="171"/>
      <c r="P19" s="171"/>
      <c r="Q19" s="171"/>
      <c r="R19" s="204"/>
      <c r="S19" s="171"/>
      <c r="T19" s="171"/>
      <c r="U19" s="171"/>
      <c r="V19" s="171"/>
      <c r="W19" s="171"/>
      <c r="Z19" s="47"/>
    </row>
    <row r="20" s="20" customFormat="1" ht="28" customHeight="1" spans="1:26">
      <c r="A20" s="22"/>
      <c r="B20" s="173" t="s">
        <v>45</v>
      </c>
      <c r="C20" s="177">
        <f>总院累计1!C22</f>
        <v>2544.698481</v>
      </c>
      <c r="D20" s="192">
        <v>1058.67</v>
      </c>
      <c r="E20" s="192"/>
      <c r="F20" s="192"/>
      <c r="G20" s="192"/>
      <c r="H20" s="192"/>
      <c r="I20" s="192"/>
      <c r="J20" s="192"/>
      <c r="K20" s="192"/>
      <c r="L20" s="171">
        <f t="shared" ref="L20:L23" si="5">C20-SUM(E20:K20)</f>
        <v>2544.698481</v>
      </c>
      <c r="M20" s="203">
        <f t="shared" ref="M20:M23" si="6">ROUND((L20-W20)/W20*100,2)</f>
        <v>19.32</v>
      </c>
      <c r="N20" s="176">
        <v>2132.640893</v>
      </c>
      <c r="O20" s="176">
        <v>837.89</v>
      </c>
      <c r="P20" s="176">
        <v>0</v>
      </c>
      <c r="Q20" s="176">
        <v>0</v>
      </c>
      <c r="R20" s="209"/>
      <c r="S20" s="176">
        <v>0</v>
      </c>
      <c r="T20" s="176">
        <v>0</v>
      </c>
      <c r="U20" s="176">
        <v>0</v>
      </c>
      <c r="V20" s="176">
        <v>0</v>
      </c>
      <c r="W20" s="171">
        <f t="shared" si="4"/>
        <v>2132.640893</v>
      </c>
      <c r="Z20" s="47"/>
    </row>
    <row r="21" s="20" customFormat="1" ht="28" customHeight="1" spans="1:26">
      <c r="A21" s="22"/>
      <c r="B21" s="173" t="s">
        <v>46</v>
      </c>
      <c r="C21" s="177">
        <f>总院累计1!C23</f>
        <v>1012.685866</v>
      </c>
      <c r="D21" s="192">
        <v>216.94</v>
      </c>
      <c r="E21" s="177">
        <v>181.55</v>
      </c>
      <c r="F21" s="177">
        <v>113.31</v>
      </c>
      <c r="G21" s="177"/>
      <c r="H21" s="177"/>
      <c r="I21" s="177"/>
      <c r="J21" s="177"/>
      <c r="K21" s="177"/>
      <c r="L21" s="171">
        <f t="shared" si="5"/>
        <v>717.825866</v>
      </c>
      <c r="M21" s="203">
        <f t="shared" si="6"/>
        <v>-12.08</v>
      </c>
      <c r="N21" s="177">
        <v>1154.279577</v>
      </c>
      <c r="O21" s="177">
        <v>264.97</v>
      </c>
      <c r="P21" s="177">
        <v>285.85</v>
      </c>
      <c r="Q21" s="177">
        <v>51.97</v>
      </c>
      <c r="R21" s="210"/>
      <c r="S21" s="177">
        <v>0</v>
      </c>
      <c r="T21" s="177">
        <v>0</v>
      </c>
      <c r="U21" s="177">
        <v>0</v>
      </c>
      <c r="V21" s="177">
        <v>0</v>
      </c>
      <c r="W21" s="171">
        <f t="shared" si="4"/>
        <v>816.459577</v>
      </c>
      <c r="Z21" s="47"/>
    </row>
    <row r="22" s="20" customFormat="1" ht="28" customHeight="1" spans="1:26">
      <c r="A22" s="22"/>
      <c r="B22" s="173" t="s">
        <v>47</v>
      </c>
      <c r="C22" s="177">
        <f>总院累计1!C24</f>
        <v>2189.153269</v>
      </c>
      <c r="D22" s="193">
        <v>1102.08</v>
      </c>
      <c r="E22" s="194"/>
      <c r="F22" s="194"/>
      <c r="G22" s="194"/>
      <c r="H22" s="194"/>
      <c r="I22" s="194"/>
      <c r="J22" s="194">
        <v>214.68</v>
      </c>
      <c r="K22" s="194"/>
      <c r="L22" s="171">
        <f t="shared" si="5"/>
        <v>1974.473269</v>
      </c>
      <c r="M22" s="203">
        <f t="shared" si="6"/>
        <v>3.53</v>
      </c>
      <c r="N22" s="177">
        <v>2035.085918</v>
      </c>
      <c r="O22" s="177">
        <v>381.63</v>
      </c>
      <c r="P22" s="177">
        <v>0</v>
      </c>
      <c r="Q22" s="177">
        <v>0</v>
      </c>
      <c r="R22" s="210"/>
      <c r="S22" s="177">
        <v>0</v>
      </c>
      <c r="T22" s="177">
        <v>0</v>
      </c>
      <c r="U22" s="177">
        <v>127.88</v>
      </c>
      <c r="V22" s="177">
        <v>0</v>
      </c>
      <c r="W22" s="171">
        <f t="shared" si="4"/>
        <v>1907.205918</v>
      </c>
      <c r="Z22" s="47"/>
    </row>
    <row r="23" s="20" customFormat="1" ht="28" customHeight="1" spans="1:26">
      <c r="A23" s="22"/>
      <c r="B23" s="173" t="s">
        <v>48</v>
      </c>
      <c r="C23" s="177">
        <f>总院累计1!C25</f>
        <v>931.355924</v>
      </c>
      <c r="D23" s="195">
        <v>195.59</v>
      </c>
      <c r="E23" s="196"/>
      <c r="F23" s="196"/>
      <c r="G23" s="196"/>
      <c r="H23" s="196"/>
      <c r="I23" s="196"/>
      <c r="J23" s="196"/>
      <c r="K23" s="196"/>
      <c r="L23" s="171">
        <f t="shared" si="5"/>
        <v>931.355924</v>
      </c>
      <c r="M23" s="203">
        <f t="shared" si="6"/>
        <v>-10.7</v>
      </c>
      <c r="N23" s="177">
        <v>1043.001866</v>
      </c>
      <c r="O23" s="194">
        <v>188.38</v>
      </c>
      <c r="P23" s="194">
        <v>0</v>
      </c>
      <c r="Q23" s="194">
        <v>0</v>
      </c>
      <c r="R23" s="211"/>
      <c r="S23" s="194">
        <v>0</v>
      </c>
      <c r="T23" s="194">
        <v>0</v>
      </c>
      <c r="U23" s="194">
        <v>0</v>
      </c>
      <c r="V23" s="194">
        <v>0</v>
      </c>
      <c r="W23" s="171">
        <f t="shared" si="4"/>
        <v>1043.001866</v>
      </c>
      <c r="Z23" s="47"/>
    </row>
  </sheetData>
  <mergeCells count="12">
    <mergeCell ref="B1:W1"/>
    <mergeCell ref="B2:C2"/>
    <mergeCell ref="C3:M3"/>
    <mergeCell ref="N3:W3"/>
    <mergeCell ref="C4:D4"/>
    <mergeCell ref="E4:K4"/>
    <mergeCell ref="N4:O4"/>
    <mergeCell ref="P4:V4"/>
    <mergeCell ref="B3:B5"/>
    <mergeCell ref="L4:L5"/>
    <mergeCell ref="M4:M5"/>
    <mergeCell ref="W4:W5"/>
  </mergeCells>
  <pageMargins left="0.75" right="0.75" top="1" bottom="1" header="0.5" footer="0.5"/>
  <pageSetup paperSize="8" scale="9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opLeftCell="A10" workbookViewId="0">
      <selection activeCell="W6" sqref="W6"/>
    </sheetView>
  </sheetViews>
  <sheetFormatPr defaultColWidth="8.89166666666667" defaultRowHeight="18.75"/>
  <cols>
    <col min="1" max="1" width="2.16666666666667" style="160" customWidth="1"/>
    <col min="2" max="2" width="23.775" style="20" customWidth="1"/>
    <col min="3" max="3" width="12.35" style="20" customWidth="1"/>
    <col min="4" max="4" width="14.6833333333333" style="20" customWidth="1"/>
    <col min="5" max="5" width="13.225" style="20" customWidth="1"/>
    <col min="6" max="6" width="11.475" style="20" customWidth="1"/>
    <col min="7" max="7" width="14.8833333333333" style="20" customWidth="1"/>
    <col min="8" max="8" width="13" style="20" customWidth="1"/>
    <col min="9" max="9" width="14.5" style="127" customWidth="1"/>
    <col min="10" max="10" width="13" style="127" customWidth="1"/>
    <col min="11" max="11" width="21.55" style="20" customWidth="1"/>
    <col min="12" max="12" width="23.4083333333333" style="20" customWidth="1"/>
    <col min="13" max="13" width="13.8416666666667" style="20" customWidth="1"/>
    <col min="14" max="16326" width="8.89166666666667" style="20"/>
    <col min="16327" max="16384" width="8.89166666666667" style="160"/>
  </cols>
  <sheetData>
    <row r="1" s="101" customFormat="1" ht="38" customHeight="1" spans="2:10">
      <c r="B1" s="161" t="s">
        <v>95</v>
      </c>
      <c r="C1" s="161"/>
      <c r="D1" s="161"/>
      <c r="E1" s="161"/>
      <c r="F1" s="161"/>
      <c r="G1" s="161"/>
      <c r="H1" s="161"/>
      <c r="I1" s="161"/>
      <c r="J1" s="161"/>
    </row>
    <row r="2" s="127" customFormat="1" ht="25" customHeight="1" spans="1:5">
      <c r="A2" s="129"/>
      <c r="B2" s="162" t="s">
        <v>5</v>
      </c>
      <c r="C2" s="162"/>
      <c r="D2" s="101"/>
      <c r="E2" s="101"/>
    </row>
    <row r="3" s="47" customFormat="1" ht="23" customHeight="1" spans="1:10">
      <c r="A3" s="163"/>
      <c r="B3" s="164" t="s">
        <v>6</v>
      </c>
      <c r="C3" s="165" t="s">
        <v>81</v>
      </c>
      <c r="D3" s="166"/>
      <c r="E3" s="166"/>
      <c r="F3" s="167" t="s">
        <v>82</v>
      </c>
      <c r="G3" s="167"/>
      <c r="H3" s="167"/>
      <c r="I3" s="132" t="s">
        <v>96</v>
      </c>
      <c r="J3" s="132"/>
    </row>
    <row r="4" s="47" customFormat="1" ht="24" customHeight="1" spans="1:10">
      <c r="A4" s="163"/>
      <c r="B4" s="168"/>
      <c r="C4" s="165" t="s">
        <v>83</v>
      </c>
      <c r="D4" s="166"/>
      <c r="E4" s="166"/>
      <c r="F4" s="167" t="s">
        <v>83</v>
      </c>
      <c r="G4" s="167"/>
      <c r="H4" s="167"/>
      <c r="I4" s="136" t="s">
        <v>97</v>
      </c>
      <c r="J4" s="136" t="s">
        <v>98</v>
      </c>
    </row>
    <row r="5" s="47" customFormat="1" ht="54" customHeight="1" spans="1:10">
      <c r="A5" s="163"/>
      <c r="B5" s="168"/>
      <c r="C5" s="167" t="s">
        <v>11</v>
      </c>
      <c r="D5" s="139" t="s">
        <v>87</v>
      </c>
      <c r="E5" s="169" t="s">
        <v>99</v>
      </c>
      <c r="F5" s="167" t="s">
        <v>11</v>
      </c>
      <c r="G5" s="139" t="s">
        <v>87</v>
      </c>
      <c r="H5" s="169" t="s">
        <v>99</v>
      </c>
      <c r="I5" s="132"/>
      <c r="J5" s="132"/>
    </row>
    <row r="6" s="47" customFormat="1" ht="22" customHeight="1" spans="1:12">
      <c r="A6" s="52"/>
      <c r="B6" s="170" t="s">
        <v>16</v>
      </c>
      <c r="C6" s="171">
        <f t="shared" ref="C6:G6" si="0">SUM(C7:C18)</f>
        <v>253281.587852</v>
      </c>
      <c r="D6" s="172">
        <f t="shared" si="0"/>
        <v>141880.936679</v>
      </c>
      <c r="E6" s="141">
        <f t="shared" ref="E6:E18" si="1">ROUND(D6/C6*100,2)</f>
        <v>56.02</v>
      </c>
      <c r="F6" s="171">
        <f t="shared" si="0"/>
        <v>261994.743218</v>
      </c>
      <c r="G6" s="172">
        <f t="shared" si="0"/>
        <v>147986.273043</v>
      </c>
      <c r="H6" s="141">
        <f t="shared" ref="H6:H18" si="2">ROUND(G6/F6*100,2)</f>
        <v>56.48</v>
      </c>
      <c r="I6" s="144">
        <f t="shared" ref="I6:I18" si="3">D6-G6</f>
        <v>-6105.33636399999</v>
      </c>
      <c r="J6" s="144">
        <f t="shared" ref="J6:J18" si="4">ROUND(I6/G6%,2)</f>
        <v>-4.13</v>
      </c>
      <c r="K6" s="52"/>
      <c r="L6" s="126"/>
    </row>
    <row r="7" s="47" customFormat="1" ht="22" customHeight="1" spans="1:12">
      <c r="A7" s="160"/>
      <c r="B7" s="173" t="s">
        <v>17</v>
      </c>
      <c r="C7" s="174">
        <f>纯净版收入!C7</f>
        <v>72162.86838</v>
      </c>
      <c r="D7" s="175">
        <f>纯净版收入!D7</f>
        <v>39655.19</v>
      </c>
      <c r="E7" s="141">
        <f t="shared" si="1"/>
        <v>54.95</v>
      </c>
      <c r="F7" s="171">
        <f>纯净版收入!N7</f>
        <v>75195.67478</v>
      </c>
      <c r="G7" s="172">
        <f>纯净版收入!O7</f>
        <v>43357.37</v>
      </c>
      <c r="H7" s="141">
        <f t="shared" si="2"/>
        <v>57.66</v>
      </c>
      <c r="I7" s="144">
        <f t="shared" si="3"/>
        <v>-3702.18</v>
      </c>
      <c r="J7" s="144">
        <f t="shared" si="4"/>
        <v>-8.54</v>
      </c>
      <c r="K7" s="178"/>
      <c r="L7" s="178"/>
    </row>
    <row r="8" s="47" customFormat="1" ht="22" customHeight="1" spans="1:12">
      <c r="A8" s="160"/>
      <c r="B8" s="173" t="s">
        <v>18</v>
      </c>
      <c r="C8" s="174">
        <f>纯净版收入!C8</f>
        <v>41551.522921</v>
      </c>
      <c r="D8" s="175">
        <f>纯净版收入!D8</f>
        <v>19929.06</v>
      </c>
      <c r="E8" s="141">
        <f t="shared" si="1"/>
        <v>47.96</v>
      </c>
      <c r="F8" s="171">
        <f>纯净版收入!N8</f>
        <v>46812.74674</v>
      </c>
      <c r="G8" s="172">
        <f>纯净版收入!O8</f>
        <v>23102.92</v>
      </c>
      <c r="H8" s="141">
        <f t="shared" si="2"/>
        <v>49.35</v>
      </c>
      <c r="I8" s="144">
        <f t="shared" si="3"/>
        <v>-3173.86</v>
      </c>
      <c r="J8" s="144">
        <f t="shared" si="4"/>
        <v>-13.74</v>
      </c>
      <c r="K8" s="178"/>
      <c r="L8" s="178"/>
    </row>
    <row r="9" s="47" customFormat="1" ht="21" customHeight="1" spans="1:12">
      <c r="A9" s="160"/>
      <c r="B9" s="173" t="s">
        <v>19</v>
      </c>
      <c r="C9" s="174">
        <f>纯净版收入!C9</f>
        <v>24929.556504</v>
      </c>
      <c r="D9" s="175">
        <f>纯净版收入!D9</f>
        <v>14532.81</v>
      </c>
      <c r="E9" s="141">
        <f t="shared" si="1"/>
        <v>58.3</v>
      </c>
      <c r="F9" s="171">
        <f>纯净版收入!N9</f>
        <v>26102.143743</v>
      </c>
      <c r="G9" s="172">
        <f>纯净版收入!O9</f>
        <v>15014.24</v>
      </c>
      <c r="H9" s="141">
        <f t="shared" si="2"/>
        <v>57.52</v>
      </c>
      <c r="I9" s="144">
        <f t="shared" si="3"/>
        <v>-481.43</v>
      </c>
      <c r="J9" s="144">
        <f t="shared" si="4"/>
        <v>-3.21</v>
      </c>
      <c r="K9" s="178"/>
      <c r="L9" s="178"/>
    </row>
    <row r="10" s="20" customFormat="1" ht="22" customHeight="1" spans="1:12">
      <c r="A10" s="160"/>
      <c r="B10" s="173" t="s">
        <v>20</v>
      </c>
      <c r="C10" s="174">
        <f>纯净版收入!C10</f>
        <v>15126.824924</v>
      </c>
      <c r="D10" s="175">
        <f>纯净版收入!D10</f>
        <v>8507.88</v>
      </c>
      <c r="E10" s="141">
        <f t="shared" si="1"/>
        <v>56.24</v>
      </c>
      <c r="F10" s="171">
        <f>纯净版收入!N10</f>
        <v>14687.288926</v>
      </c>
      <c r="G10" s="172">
        <f>纯净版收入!O10</f>
        <v>8578.78</v>
      </c>
      <c r="H10" s="141">
        <f t="shared" si="2"/>
        <v>58.41</v>
      </c>
      <c r="I10" s="144">
        <f t="shared" si="3"/>
        <v>-70.9000000000015</v>
      </c>
      <c r="J10" s="144">
        <f t="shared" si="4"/>
        <v>-0.83</v>
      </c>
      <c r="K10" s="178"/>
      <c r="L10" s="178"/>
    </row>
    <row r="11" s="20" customFormat="1" ht="22" customHeight="1" spans="1:12">
      <c r="A11" s="160"/>
      <c r="B11" s="173" t="s">
        <v>21</v>
      </c>
      <c r="C11" s="174">
        <f>纯净版收入!C11</f>
        <v>6681.740155</v>
      </c>
      <c r="D11" s="175">
        <f>纯净版收入!D11</f>
        <v>4398.55</v>
      </c>
      <c r="E11" s="141">
        <f t="shared" si="1"/>
        <v>65.83</v>
      </c>
      <c r="F11" s="171">
        <f>纯净版收入!N11</f>
        <v>6295.547564</v>
      </c>
      <c r="G11" s="172">
        <f>纯净版收入!O11</f>
        <v>3880.23</v>
      </c>
      <c r="H11" s="141">
        <f t="shared" si="2"/>
        <v>61.63</v>
      </c>
      <c r="I11" s="144">
        <f t="shared" si="3"/>
        <v>518.32</v>
      </c>
      <c r="J11" s="144">
        <f t="shared" si="4"/>
        <v>13.36</v>
      </c>
      <c r="K11" s="178"/>
      <c r="L11" s="178"/>
    </row>
    <row r="12" s="20" customFormat="1" ht="22" customHeight="1" spans="1:12">
      <c r="A12" s="160"/>
      <c r="B12" s="173" t="s">
        <v>22</v>
      </c>
      <c r="C12" s="174">
        <f>纯净版收入!C12</f>
        <v>8231.265478</v>
      </c>
      <c r="D12" s="175">
        <f>纯净版收入!D12</f>
        <v>4923.92</v>
      </c>
      <c r="E12" s="141">
        <f t="shared" si="1"/>
        <v>59.82</v>
      </c>
      <c r="F12" s="171">
        <f>纯净版收入!N12</f>
        <v>8948.512113</v>
      </c>
      <c r="G12" s="172">
        <f>纯净版收入!O12</f>
        <v>5690.15</v>
      </c>
      <c r="H12" s="141">
        <f t="shared" si="2"/>
        <v>63.59</v>
      </c>
      <c r="I12" s="144">
        <f t="shared" si="3"/>
        <v>-766.23</v>
      </c>
      <c r="J12" s="144">
        <f t="shared" si="4"/>
        <v>-13.47</v>
      </c>
      <c r="K12" s="178"/>
      <c r="L12" s="178"/>
    </row>
    <row r="13" s="20" customFormat="1" ht="22" customHeight="1" spans="1:12">
      <c r="A13" s="160"/>
      <c r="B13" s="173" t="s">
        <v>23</v>
      </c>
      <c r="C13" s="174">
        <f>纯净版收入!C13</f>
        <v>17733.656444</v>
      </c>
      <c r="D13" s="175">
        <f>纯净版收入!D13</f>
        <v>11015.93</v>
      </c>
      <c r="E13" s="141">
        <f t="shared" si="1"/>
        <v>62.12</v>
      </c>
      <c r="F13" s="171">
        <f>纯净版收入!N13</f>
        <v>16692.068307</v>
      </c>
      <c r="G13" s="172">
        <f>纯净版收入!O13</f>
        <v>10360.36</v>
      </c>
      <c r="H13" s="141">
        <f t="shared" si="2"/>
        <v>62.07</v>
      </c>
      <c r="I13" s="144">
        <f t="shared" si="3"/>
        <v>655.57</v>
      </c>
      <c r="J13" s="144">
        <f t="shared" si="4"/>
        <v>6.33</v>
      </c>
      <c r="K13" s="178"/>
      <c r="L13" s="178"/>
    </row>
    <row r="14" s="20" customFormat="1" ht="22" customHeight="1" spans="1:12">
      <c r="A14" s="160"/>
      <c r="B14" s="173" t="s">
        <v>24</v>
      </c>
      <c r="C14" s="174">
        <f>纯净版收入!C14</f>
        <v>16349.249129</v>
      </c>
      <c r="D14" s="175">
        <f>纯净版收入!D14</f>
        <v>10015.85</v>
      </c>
      <c r="E14" s="141">
        <f t="shared" si="1"/>
        <v>61.26</v>
      </c>
      <c r="F14" s="171">
        <f>纯净版收入!N14</f>
        <v>18877.527847</v>
      </c>
      <c r="G14" s="172">
        <f>纯净版收入!O14</f>
        <v>10823.143043</v>
      </c>
      <c r="H14" s="141">
        <f t="shared" si="2"/>
        <v>57.33</v>
      </c>
      <c r="I14" s="144">
        <f t="shared" si="3"/>
        <v>-807.293043</v>
      </c>
      <c r="J14" s="144">
        <f t="shared" si="4"/>
        <v>-7.46</v>
      </c>
      <c r="K14" s="178"/>
      <c r="L14" s="178"/>
    </row>
    <row r="15" s="20" customFormat="1" ht="22" customHeight="1" spans="1:12">
      <c r="A15" s="160"/>
      <c r="B15" s="173" t="s">
        <v>25</v>
      </c>
      <c r="C15" s="174">
        <f>纯净版收入!C15</f>
        <v>21003.241416</v>
      </c>
      <c r="D15" s="175">
        <f>纯净版收入!D15</f>
        <v>12441.9</v>
      </c>
      <c r="E15" s="141">
        <f t="shared" si="1"/>
        <v>59.24</v>
      </c>
      <c r="F15" s="171">
        <f>纯净版收入!N15</f>
        <v>20338.486728</v>
      </c>
      <c r="G15" s="172">
        <f>纯净版收入!O15</f>
        <v>11454.62</v>
      </c>
      <c r="H15" s="141">
        <f t="shared" si="2"/>
        <v>56.32</v>
      </c>
      <c r="I15" s="144">
        <f t="shared" si="3"/>
        <v>987.279999999999</v>
      </c>
      <c r="J15" s="144">
        <f t="shared" si="4"/>
        <v>8.62</v>
      </c>
      <c r="K15" s="178"/>
      <c r="L15" s="178"/>
    </row>
    <row r="16" s="20" customFormat="1" ht="22" customHeight="1" spans="1:12">
      <c r="A16" s="160"/>
      <c r="B16" s="173" t="s">
        <v>26</v>
      </c>
      <c r="C16" s="174">
        <f>纯净版收入!C16</f>
        <v>13202.583048</v>
      </c>
      <c r="D16" s="175">
        <f>纯净版收入!D16</f>
        <v>6838.366679</v>
      </c>
      <c r="E16" s="141">
        <f t="shared" si="1"/>
        <v>51.8</v>
      </c>
      <c r="F16" s="171">
        <f>纯净版收入!N16</f>
        <v>12223.424448</v>
      </c>
      <c r="G16" s="172">
        <f>纯净版收入!O16</f>
        <v>6785.64</v>
      </c>
      <c r="H16" s="141">
        <f t="shared" si="2"/>
        <v>55.51</v>
      </c>
      <c r="I16" s="144">
        <f t="shared" si="3"/>
        <v>52.7266789999994</v>
      </c>
      <c r="J16" s="144">
        <f t="shared" si="4"/>
        <v>0.78</v>
      </c>
      <c r="K16" s="178"/>
      <c r="L16" s="178"/>
    </row>
    <row r="17" s="20" customFormat="1" ht="22" customHeight="1" spans="1:12">
      <c r="A17" s="160"/>
      <c r="B17" s="173" t="s">
        <v>27</v>
      </c>
      <c r="C17" s="174">
        <f>纯净版收入!C17</f>
        <v>9748.110086</v>
      </c>
      <c r="D17" s="175">
        <f>纯净版收入!D17</f>
        <v>5945.67</v>
      </c>
      <c r="E17" s="141">
        <f t="shared" si="1"/>
        <v>60.99</v>
      </c>
      <c r="F17" s="171">
        <f>纯净版收入!N17</f>
        <v>9442.075429</v>
      </c>
      <c r="G17" s="172">
        <f>纯净版收入!O17</f>
        <v>5914.36</v>
      </c>
      <c r="H17" s="141">
        <f t="shared" si="2"/>
        <v>62.64</v>
      </c>
      <c r="I17" s="144">
        <f t="shared" si="3"/>
        <v>31.3100000000004</v>
      </c>
      <c r="J17" s="144">
        <f t="shared" si="4"/>
        <v>0.53</v>
      </c>
      <c r="K17" s="178"/>
      <c r="L17" s="178"/>
    </row>
    <row r="18" s="20" customFormat="1" ht="22" customHeight="1" spans="1:12">
      <c r="A18" s="160"/>
      <c r="B18" s="173" t="s">
        <v>28</v>
      </c>
      <c r="C18" s="174">
        <f>纯净版收入!C18</f>
        <v>6560.969367</v>
      </c>
      <c r="D18" s="175">
        <f>纯净版收入!D18</f>
        <v>3675.81</v>
      </c>
      <c r="E18" s="141">
        <f t="shared" si="1"/>
        <v>56.03</v>
      </c>
      <c r="F18" s="171">
        <f>纯净版收入!N18</f>
        <v>6379.246593</v>
      </c>
      <c r="G18" s="172">
        <f>纯净版收入!O18</f>
        <v>3024.46</v>
      </c>
      <c r="H18" s="141">
        <f t="shared" si="2"/>
        <v>47.41</v>
      </c>
      <c r="I18" s="144">
        <f t="shared" si="3"/>
        <v>651.35</v>
      </c>
      <c r="J18" s="144">
        <f t="shared" si="4"/>
        <v>21.54</v>
      </c>
      <c r="K18" s="178"/>
      <c r="L18" s="178"/>
    </row>
    <row r="19" s="20" customFormat="1" ht="22" customHeight="1" spans="1:13">
      <c r="A19" s="160"/>
      <c r="B19" s="101" t="s">
        <v>44</v>
      </c>
      <c r="C19" s="176"/>
      <c r="D19" s="176"/>
      <c r="E19" s="176"/>
      <c r="F19" s="176"/>
      <c r="G19" s="176"/>
      <c r="H19" s="176"/>
      <c r="I19" s="127"/>
      <c r="J19" s="127"/>
      <c r="M19" s="47"/>
    </row>
    <row r="20" s="20" customFormat="1" ht="22" customHeight="1" spans="1:13">
      <c r="A20" s="160"/>
      <c r="B20" s="173" t="s">
        <v>45</v>
      </c>
      <c r="C20" s="174">
        <f>纯净版收入!C20</f>
        <v>2544.698481</v>
      </c>
      <c r="D20" s="175">
        <f>纯净版收入!D20</f>
        <v>1058.67</v>
      </c>
      <c r="E20" s="177">
        <f t="shared" ref="E20:E23" si="5">ROUND(D20/C20*100,2)</f>
        <v>41.6</v>
      </c>
      <c r="F20" s="171">
        <f>纯净版收入!N20</f>
        <v>2132.640893</v>
      </c>
      <c r="G20" s="172">
        <f>纯净版收入!O20</f>
        <v>837.89</v>
      </c>
      <c r="H20" s="177">
        <f t="shared" ref="H20:H23" si="6">ROUND(G20/F20*100,2)</f>
        <v>39.29</v>
      </c>
      <c r="I20" s="144">
        <f t="shared" ref="I20:I23" si="7">D20-G20</f>
        <v>220.78</v>
      </c>
      <c r="J20" s="144">
        <f t="shared" ref="J20:J23" si="8">ROUND(I20/G20%,2)</f>
        <v>26.35</v>
      </c>
      <c r="M20" s="47"/>
    </row>
    <row r="21" s="20" customFormat="1" ht="22" customHeight="1" spans="1:13">
      <c r="A21" s="160"/>
      <c r="B21" s="173" t="s">
        <v>46</v>
      </c>
      <c r="C21" s="174">
        <f>纯净版收入!C21</f>
        <v>1012.685866</v>
      </c>
      <c r="D21" s="175">
        <f>纯净版收入!D21</f>
        <v>216.94</v>
      </c>
      <c r="E21" s="177">
        <f t="shared" si="5"/>
        <v>21.42</v>
      </c>
      <c r="F21" s="171">
        <f>纯净版收入!N21</f>
        <v>1154.279577</v>
      </c>
      <c r="G21" s="172">
        <f>纯净版收入!O21</f>
        <v>264.97</v>
      </c>
      <c r="H21" s="177">
        <f t="shared" si="6"/>
        <v>22.96</v>
      </c>
      <c r="I21" s="144">
        <f t="shared" si="7"/>
        <v>-48.03</v>
      </c>
      <c r="J21" s="144">
        <f t="shared" si="8"/>
        <v>-18.13</v>
      </c>
      <c r="M21" s="47"/>
    </row>
    <row r="22" s="20" customFormat="1" ht="22" customHeight="1" spans="1:13">
      <c r="A22" s="160"/>
      <c r="B22" s="173" t="s">
        <v>47</v>
      </c>
      <c r="C22" s="174">
        <f>纯净版收入!C22</f>
        <v>2189.153269</v>
      </c>
      <c r="D22" s="175">
        <f>纯净版收入!D22</f>
        <v>1102.08</v>
      </c>
      <c r="E22" s="177">
        <f t="shared" si="5"/>
        <v>50.34</v>
      </c>
      <c r="F22" s="171">
        <f>纯净版收入!N22</f>
        <v>2035.085918</v>
      </c>
      <c r="G22" s="172">
        <f>纯净版收入!O22</f>
        <v>381.63</v>
      </c>
      <c r="H22" s="177">
        <f t="shared" si="6"/>
        <v>18.75</v>
      </c>
      <c r="I22" s="144">
        <f t="shared" si="7"/>
        <v>720.45</v>
      </c>
      <c r="J22" s="144">
        <f t="shared" si="8"/>
        <v>188.78</v>
      </c>
      <c r="M22" s="47"/>
    </row>
    <row r="23" s="20" customFormat="1" ht="22" customHeight="1" spans="1:13">
      <c r="A23" s="160"/>
      <c r="B23" s="173" t="s">
        <v>48</v>
      </c>
      <c r="C23" s="174">
        <f>纯净版收入!C23</f>
        <v>931.355924</v>
      </c>
      <c r="D23" s="175">
        <f>纯净版收入!D23</f>
        <v>195.59</v>
      </c>
      <c r="E23" s="177">
        <f t="shared" si="5"/>
        <v>21</v>
      </c>
      <c r="F23" s="171">
        <f>纯净版收入!N23</f>
        <v>1043.001866</v>
      </c>
      <c r="G23" s="172">
        <f>纯净版收入!O23</f>
        <v>188.38</v>
      </c>
      <c r="H23" s="177">
        <f t="shared" si="6"/>
        <v>18.06</v>
      </c>
      <c r="I23" s="144">
        <f t="shared" si="7"/>
        <v>7.21000000000001</v>
      </c>
      <c r="J23" s="144">
        <f t="shared" si="8"/>
        <v>3.83</v>
      </c>
      <c r="M23" s="47"/>
    </row>
    <row r="24" s="52" customFormat="1" ht="28" customHeight="1" spans="2:10">
      <c r="B24" s="101"/>
      <c r="C24" s="176"/>
      <c r="D24" s="176"/>
      <c r="E24" s="176"/>
      <c r="I24" s="127"/>
      <c r="J24" s="127"/>
    </row>
  </sheetData>
  <mergeCells count="10">
    <mergeCell ref="B1:J1"/>
    <mergeCell ref="B2:C2"/>
    <mergeCell ref="C3:E3"/>
    <mergeCell ref="F3:H3"/>
    <mergeCell ref="I3:J3"/>
    <mergeCell ref="C4:E4"/>
    <mergeCell ref="F4:H4"/>
    <mergeCell ref="B3:B5"/>
    <mergeCell ref="I4:I5"/>
    <mergeCell ref="J4:J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18"/>
  <sheetViews>
    <sheetView workbookViewId="0">
      <selection activeCell="W6" sqref="W6"/>
    </sheetView>
  </sheetViews>
  <sheetFormatPr defaultColWidth="9.65833333333333" defaultRowHeight="18.75"/>
  <cols>
    <col min="1" max="1" width="15.4416666666667" style="127" customWidth="1"/>
    <col min="2" max="2" width="14.225" style="127" customWidth="1"/>
    <col min="3" max="3" width="14" style="127" customWidth="1"/>
    <col min="4" max="4" width="13.225" style="127" customWidth="1"/>
    <col min="5" max="5" width="13.775" style="127" customWidth="1"/>
    <col min="6" max="6" width="14" style="127" customWidth="1"/>
    <col min="7" max="7" width="13" style="127" customWidth="1"/>
    <col min="8" max="8" width="13.6666666666667" style="127" customWidth="1"/>
    <col min="9" max="9" width="13" style="127" customWidth="1"/>
    <col min="10" max="16321" width="9.65833333333333" style="127"/>
    <col min="16322" max="16384" width="9.65833333333333" style="129"/>
  </cols>
  <sheetData>
    <row r="1" s="126" customFormat="1" ht="40.3" customHeight="1" spans="1:9">
      <c r="A1" s="130" t="s">
        <v>100</v>
      </c>
      <c r="B1" s="130"/>
      <c r="C1" s="130"/>
      <c r="D1" s="130"/>
      <c r="E1" s="130"/>
      <c r="F1" s="130"/>
      <c r="G1" s="130"/>
      <c r="H1" s="130"/>
      <c r="I1" s="130"/>
    </row>
    <row r="2" s="127" customFormat="1" ht="25" customHeight="1" spans="1:4">
      <c r="A2" s="131" t="s">
        <v>5</v>
      </c>
      <c r="B2" s="131"/>
      <c r="C2" s="126"/>
      <c r="D2" s="126"/>
    </row>
    <row r="3" s="127" customFormat="1" ht="23" customHeight="1" spans="1:9">
      <c r="A3" s="132" t="s">
        <v>6</v>
      </c>
      <c r="B3" s="133" t="s">
        <v>81</v>
      </c>
      <c r="C3" s="134"/>
      <c r="D3" s="135"/>
      <c r="E3" s="133" t="s">
        <v>82</v>
      </c>
      <c r="F3" s="134"/>
      <c r="G3" s="135"/>
      <c r="H3" s="132" t="s">
        <v>96</v>
      </c>
      <c r="I3" s="132"/>
    </row>
    <row r="4" s="127" customFormat="1" ht="22" customHeight="1" spans="1:9">
      <c r="A4" s="132"/>
      <c r="B4" s="133" t="s">
        <v>83</v>
      </c>
      <c r="C4" s="134"/>
      <c r="D4" s="135"/>
      <c r="E4" s="133" t="s">
        <v>83</v>
      </c>
      <c r="F4" s="134"/>
      <c r="G4" s="135"/>
      <c r="H4" s="136" t="s">
        <v>97</v>
      </c>
      <c r="I4" s="136" t="s">
        <v>98</v>
      </c>
    </row>
    <row r="5" s="127" customFormat="1" ht="59" customHeight="1" spans="1:9">
      <c r="A5" s="137"/>
      <c r="B5" s="132" t="s">
        <v>11</v>
      </c>
      <c r="C5" s="138" t="s">
        <v>87</v>
      </c>
      <c r="D5" s="136" t="s">
        <v>99</v>
      </c>
      <c r="E5" s="132" t="s">
        <v>11</v>
      </c>
      <c r="F5" s="139" t="s">
        <v>87</v>
      </c>
      <c r="G5" s="136" t="s">
        <v>99</v>
      </c>
      <c r="H5" s="132"/>
      <c r="I5" s="132"/>
    </row>
    <row r="6" s="127" customFormat="1" ht="31" customHeight="1" spans="1:9">
      <c r="A6" s="140" t="s">
        <v>16</v>
      </c>
      <c r="B6" s="141">
        <f t="shared" ref="B6:F6" si="0">SUM(B7:B18)</f>
        <v>31052.954415</v>
      </c>
      <c r="C6" s="142">
        <f t="shared" si="0"/>
        <v>19641.08</v>
      </c>
      <c r="D6" s="141">
        <f t="shared" ref="D6:D18" si="1">ROUND(C6/B6*100,2)</f>
        <v>63.25</v>
      </c>
      <c r="E6" s="141">
        <f t="shared" si="0"/>
        <v>35664.369366</v>
      </c>
      <c r="F6" s="143">
        <f t="shared" si="0"/>
        <v>21155.190166</v>
      </c>
      <c r="G6" s="141">
        <f t="shared" ref="G6:G18" si="2">ROUND(F6/E6*100,2)</f>
        <v>59.32</v>
      </c>
      <c r="H6" s="144">
        <f t="shared" ref="H6:H18" si="3">C6-F6</f>
        <v>-1514.110166</v>
      </c>
      <c r="I6" s="144">
        <f t="shared" ref="I6:I18" si="4">ROUND(H6/F6%,2)</f>
        <v>-7.16</v>
      </c>
    </row>
    <row r="7" s="127" customFormat="1" ht="26.25" customHeight="1" spans="1:9">
      <c r="A7" s="145" t="s">
        <v>101</v>
      </c>
      <c r="B7" s="146">
        <v>2465.857351</v>
      </c>
      <c r="C7" s="147">
        <v>1297.02</v>
      </c>
      <c r="D7" s="141">
        <f t="shared" si="1"/>
        <v>52.6</v>
      </c>
      <c r="E7" s="146">
        <v>2594.380596</v>
      </c>
      <c r="F7" s="147">
        <v>1225.96</v>
      </c>
      <c r="G7" s="141">
        <f t="shared" si="2"/>
        <v>47.25</v>
      </c>
      <c r="H7" s="144">
        <f t="shared" si="3"/>
        <v>71.0599999999999</v>
      </c>
      <c r="I7" s="144">
        <f t="shared" si="4"/>
        <v>5.8</v>
      </c>
    </row>
    <row r="8" s="127" customFormat="1" ht="28" customHeight="1" spans="1:9">
      <c r="A8" s="145" t="s">
        <v>102</v>
      </c>
      <c r="B8" s="148">
        <v>2054.291135</v>
      </c>
      <c r="C8" s="149">
        <v>1416.49</v>
      </c>
      <c r="D8" s="141">
        <f t="shared" si="1"/>
        <v>68.95</v>
      </c>
      <c r="E8" s="148">
        <v>1983.240394</v>
      </c>
      <c r="F8" s="149">
        <v>1161.38</v>
      </c>
      <c r="G8" s="141">
        <f t="shared" si="2"/>
        <v>58.56</v>
      </c>
      <c r="H8" s="144">
        <f t="shared" si="3"/>
        <v>255.11</v>
      </c>
      <c r="I8" s="144">
        <f t="shared" si="4"/>
        <v>21.97</v>
      </c>
    </row>
    <row r="9" s="127" customFormat="1" ht="24" customHeight="1" spans="1:9">
      <c r="A9" s="150" t="s">
        <v>103</v>
      </c>
      <c r="B9" s="151">
        <v>3208.703554</v>
      </c>
      <c r="C9" s="149">
        <v>1997.5</v>
      </c>
      <c r="D9" s="141">
        <f t="shared" si="1"/>
        <v>62.25</v>
      </c>
      <c r="E9" s="151">
        <v>3469.3387</v>
      </c>
      <c r="F9" s="149">
        <v>1903.39</v>
      </c>
      <c r="G9" s="141">
        <f t="shared" si="2"/>
        <v>54.86</v>
      </c>
      <c r="H9" s="144">
        <f t="shared" si="3"/>
        <v>94.1099999999999</v>
      </c>
      <c r="I9" s="144">
        <f t="shared" si="4"/>
        <v>4.94</v>
      </c>
    </row>
    <row r="10" s="127" customFormat="1" ht="28" customHeight="1" spans="1:9">
      <c r="A10" s="150" t="s">
        <v>104</v>
      </c>
      <c r="B10" s="151">
        <v>3143.347024</v>
      </c>
      <c r="C10" s="152">
        <v>2221.19</v>
      </c>
      <c r="D10" s="141">
        <f t="shared" si="1"/>
        <v>70.66</v>
      </c>
      <c r="E10" s="151">
        <v>3189.241503</v>
      </c>
      <c r="F10" s="153">
        <v>2298.69</v>
      </c>
      <c r="G10" s="141">
        <f t="shared" si="2"/>
        <v>72.08</v>
      </c>
      <c r="H10" s="144">
        <f t="shared" si="3"/>
        <v>-77.5</v>
      </c>
      <c r="I10" s="144">
        <f t="shared" si="4"/>
        <v>-3.37</v>
      </c>
    </row>
    <row r="11" s="127" customFormat="1" ht="28" customHeight="1" spans="1:9">
      <c r="A11" s="150" t="s">
        <v>105</v>
      </c>
      <c r="B11" s="151">
        <v>1158.186835</v>
      </c>
      <c r="C11" s="154">
        <v>749.08</v>
      </c>
      <c r="D11" s="141">
        <f t="shared" si="1"/>
        <v>64.68</v>
      </c>
      <c r="E11" s="151">
        <v>1444.522396</v>
      </c>
      <c r="F11" s="149">
        <v>823.41</v>
      </c>
      <c r="G11" s="141">
        <f t="shared" si="2"/>
        <v>57</v>
      </c>
      <c r="H11" s="144">
        <f t="shared" si="3"/>
        <v>-74.3299999999999</v>
      </c>
      <c r="I11" s="144">
        <f t="shared" si="4"/>
        <v>-9.03</v>
      </c>
    </row>
    <row r="12" s="127" customFormat="1" ht="28" customHeight="1" spans="1:9">
      <c r="A12" s="150" t="s">
        <v>106</v>
      </c>
      <c r="B12" s="151">
        <v>1637.856694</v>
      </c>
      <c r="C12" s="155">
        <v>1049.38</v>
      </c>
      <c r="D12" s="141">
        <f t="shared" si="1"/>
        <v>64.07</v>
      </c>
      <c r="E12" s="151">
        <v>2057.125819</v>
      </c>
      <c r="F12" s="149">
        <v>1232.77</v>
      </c>
      <c r="G12" s="141">
        <f t="shared" si="2"/>
        <v>59.93</v>
      </c>
      <c r="H12" s="144">
        <f t="shared" si="3"/>
        <v>-183.39</v>
      </c>
      <c r="I12" s="144">
        <f t="shared" si="4"/>
        <v>-14.88</v>
      </c>
    </row>
    <row r="13" s="127" customFormat="1" ht="28" customHeight="1" spans="1:9">
      <c r="A13" s="150" t="s">
        <v>107</v>
      </c>
      <c r="B13" s="151">
        <v>2890.236353</v>
      </c>
      <c r="C13" s="149">
        <v>1909.73</v>
      </c>
      <c r="D13" s="141">
        <f t="shared" si="1"/>
        <v>66.08</v>
      </c>
      <c r="E13" s="151">
        <v>3696.511884</v>
      </c>
      <c r="F13" s="149">
        <v>2461.47</v>
      </c>
      <c r="G13" s="141">
        <f t="shared" si="2"/>
        <v>66.59</v>
      </c>
      <c r="H13" s="144">
        <f t="shared" si="3"/>
        <v>-551.74</v>
      </c>
      <c r="I13" s="144">
        <f t="shared" si="4"/>
        <v>-22.42</v>
      </c>
    </row>
    <row r="14" s="128" customFormat="1" ht="28" customHeight="1" spans="1:9">
      <c r="A14" s="150" t="s">
        <v>108</v>
      </c>
      <c r="B14" s="151">
        <v>3563.105262</v>
      </c>
      <c r="C14" s="154">
        <v>2327.3</v>
      </c>
      <c r="D14" s="141">
        <f t="shared" si="1"/>
        <v>65.32</v>
      </c>
      <c r="E14" s="151">
        <v>4218.778019</v>
      </c>
      <c r="F14" s="149">
        <v>2509.32</v>
      </c>
      <c r="G14" s="141">
        <f t="shared" si="2"/>
        <v>59.48</v>
      </c>
      <c r="H14" s="144">
        <f t="shared" si="3"/>
        <v>-182.02</v>
      </c>
      <c r="I14" s="144">
        <f t="shared" si="4"/>
        <v>-7.25</v>
      </c>
    </row>
    <row r="15" s="127" customFormat="1" ht="28" customHeight="1" spans="1:9">
      <c r="A15" s="150" t="s">
        <v>109</v>
      </c>
      <c r="B15" s="151">
        <v>5888.315958</v>
      </c>
      <c r="C15" s="149">
        <v>3408.85</v>
      </c>
      <c r="D15" s="141">
        <f t="shared" si="1"/>
        <v>57.89</v>
      </c>
      <c r="E15" s="151">
        <v>6798.181643</v>
      </c>
      <c r="F15" s="149">
        <v>3798.4</v>
      </c>
      <c r="G15" s="141">
        <f t="shared" si="2"/>
        <v>55.87</v>
      </c>
      <c r="H15" s="144">
        <f t="shared" si="3"/>
        <v>-389.55</v>
      </c>
      <c r="I15" s="144">
        <f t="shared" si="4"/>
        <v>-10.26</v>
      </c>
    </row>
    <row r="16" s="127" customFormat="1" ht="28" customHeight="1" spans="1:9">
      <c r="A16" s="156" t="s">
        <v>110</v>
      </c>
      <c r="B16" s="151">
        <v>2299.444585</v>
      </c>
      <c r="C16" s="157">
        <v>1517.51</v>
      </c>
      <c r="D16" s="141">
        <f t="shared" si="1"/>
        <v>65.99</v>
      </c>
      <c r="E16" s="151">
        <v>2810.277073</v>
      </c>
      <c r="F16" s="149">
        <v>1703.180166</v>
      </c>
      <c r="G16" s="141">
        <f t="shared" si="2"/>
        <v>60.61</v>
      </c>
      <c r="H16" s="144">
        <f t="shared" si="3"/>
        <v>-185.670166</v>
      </c>
      <c r="I16" s="144">
        <f t="shared" si="4"/>
        <v>-10.9</v>
      </c>
    </row>
    <row r="17" s="127" customFormat="1" ht="28" customHeight="1" spans="1:9">
      <c r="A17" s="158" t="s">
        <v>111</v>
      </c>
      <c r="B17" s="151">
        <v>1183.802162</v>
      </c>
      <c r="C17" s="159">
        <v>815.26</v>
      </c>
      <c r="D17" s="141">
        <f t="shared" si="1"/>
        <v>68.87</v>
      </c>
      <c r="E17" s="151">
        <v>1373.739611</v>
      </c>
      <c r="F17" s="159">
        <v>916.78</v>
      </c>
      <c r="G17" s="141">
        <f t="shared" si="2"/>
        <v>66.74</v>
      </c>
      <c r="H17" s="144">
        <f t="shared" si="3"/>
        <v>-101.52</v>
      </c>
      <c r="I17" s="144">
        <f t="shared" si="4"/>
        <v>-11.07</v>
      </c>
    </row>
    <row r="18" s="127" customFormat="1" ht="28" customHeight="1" spans="1:9">
      <c r="A18" s="158" t="s">
        <v>112</v>
      </c>
      <c r="B18" s="151">
        <v>1559.807502</v>
      </c>
      <c r="C18" s="142">
        <v>931.77</v>
      </c>
      <c r="D18" s="141">
        <f t="shared" si="1"/>
        <v>59.74</v>
      </c>
      <c r="E18" s="151">
        <v>2029.031728</v>
      </c>
      <c r="F18" s="142">
        <v>1120.44</v>
      </c>
      <c r="G18" s="141">
        <f t="shared" si="2"/>
        <v>55.22</v>
      </c>
      <c r="H18" s="144">
        <f t="shared" si="3"/>
        <v>-188.67</v>
      </c>
      <c r="I18" s="144">
        <f t="shared" si="4"/>
        <v>-16.84</v>
      </c>
    </row>
  </sheetData>
  <mergeCells count="10">
    <mergeCell ref="A1:I1"/>
    <mergeCell ref="A2:B2"/>
    <mergeCell ref="B3:D3"/>
    <mergeCell ref="E3:G3"/>
    <mergeCell ref="H3:I3"/>
    <mergeCell ref="B4:D4"/>
    <mergeCell ref="E4:G4"/>
    <mergeCell ref="A3:A5"/>
    <mergeCell ref="H4:H5"/>
    <mergeCell ref="I4:I5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4" master="" otherUserPermission="visible"/>
  <rangeList sheetStid="25" master="" otherUserPermission="visible"/>
  <rangeList sheetStid="9" master="" otherUserPermission="visible">
    <arrUserId title="区域1" rangeCreator="" othersAccessPermission="edit"/>
  </rangeList>
  <rangeList sheetStid="10" master="" otherUserPermission="visible">
    <arrUserId title="区域1" rangeCreator="" othersAccessPermission="edit"/>
    <arrUserId title="区域1_1" rangeCreator="" othersAccessPermission="edit"/>
  </rangeList>
  <rangeList sheetStid="12" master="" otherUserPermission="visible">
    <arrUserId title="区域1" rangeCreator="" othersAccessPermission="edit"/>
  </rangeList>
  <rangeList sheetStid="22" master="" otherUserPermission="visible"/>
  <rangeList sheetStid="28" master="" otherUserPermission="visible"/>
  <rangeList sheetStid="30" master="" otherUserPermission="visible"/>
  <rangeList sheetStid="31" master="" otherUserPermission="visible"/>
  <rangeList sheetStid="21" master="" otherUserPermission="visible"/>
  <rangeList sheetStid="32" master="" otherUserPermission="visible"/>
  <rangeList sheetStid="33" master="" otherUserPermission="visible"/>
  <rangeList sheetStid="8" master="" otherUserPermission="visible">
    <arrUserId title="区域1" rangeCreator="" othersAccessPermission="edit"/>
  </rangeList>
  <rangeList sheetStid="16" master="" otherUserPermission="visible">
    <arrUserId title="区域1" rangeCreator="" othersAccessPermission="edit"/>
  </rangeList>
  <rangeList sheetStid="23" master="" otherUserPermission="visible"/>
  <rangeList sheetStid="29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部分指标取数</vt:lpstr>
      <vt:lpstr>医院与上月比</vt:lpstr>
      <vt:lpstr>医院当月及累计同期对比表</vt:lpstr>
      <vt:lpstr>收入对比表</vt:lpstr>
      <vt:lpstr>总院累计1</vt:lpstr>
      <vt:lpstr>纯净版收入</vt:lpstr>
      <vt:lpstr>医院医疗收入来源于医保</vt:lpstr>
      <vt:lpstr>基层医疗收入来源于医保基金的</vt:lpstr>
      <vt:lpstr>总院累计 2</vt:lpstr>
      <vt:lpstr>总院本月1</vt:lpstr>
      <vt:lpstr>总院本月2</vt:lpstr>
      <vt:lpstr>基层本月1</vt:lpstr>
      <vt:lpstr>基层本月2</vt:lpstr>
      <vt:lpstr>基层累计基数表</vt:lpstr>
      <vt:lpstr>县级累计基数表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郝</dc:creator>
  <cp:lastModifiedBy>邹运光</cp:lastModifiedBy>
  <dcterms:created xsi:type="dcterms:W3CDTF">2018-02-01T01:08:00Z</dcterms:created>
  <dcterms:modified xsi:type="dcterms:W3CDTF">2025-09-28T10:00:13Z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8F6C458C58014DDB82329DD617C9D03E</vt:lpwstr>
  </property>
</Properties>
</file>