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汇总表" sheetId="1" r:id="rId1"/>
    <sheet name="重点区位" sheetId="2" r:id="rId2"/>
    <sheet name="油茶" sheetId="3" r:id="rId3"/>
    <sheet name="林业有害生物" sheetId="4" r:id="rId4"/>
    <sheet name="林业贷款贴息" sheetId="5" r:id="rId5"/>
    <sheet name="绩效" sheetId="6" r:id="rId6"/>
  </sheets>
  <definedNames>
    <definedName name="_xlnm.Print_Titles" localSheetId="0">汇总表!$5:$7</definedName>
    <definedName name="_xlnm.Print_Titles" localSheetId="1">重点区位!$5:$5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<sst xmlns="http://schemas.openxmlformats.org/spreadsheetml/2006/main" count="350" uniqueCount="155">
  <si>
    <t>三明市2026年省级财政林业专项资金安排汇总表（闽财资环指[2026]1号）</t>
  </si>
  <si>
    <t>县别</t>
  </si>
  <si>
    <t>合计</t>
  </si>
  <si>
    <r>
      <rPr>
        <b/>
        <sz val="11"/>
        <color theme="1"/>
        <rFont val="宋体"/>
        <charset val="134"/>
      </rPr>
      <t xml:space="preserve">一、国土绿化
</t>
    </r>
    <r>
      <rPr>
        <sz val="11"/>
        <color theme="1"/>
        <rFont val="宋体"/>
        <charset val="134"/>
      </rPr>
      <t>资金列“2130205森林资源培育”</t>
    </r>
  </si>
  <si>
    <t>二、林业生态保护</t>
  </si>
  <si>
    <t>三、林业经济发展</t>
  </si>
  <si>
    <t>小计</t>
  </si>
  <si>
    <t>重点区域林相改善补助</t>
  </si>
  <si>
    <t>油茶发展（含其它木本油料）补助</t>
  </si>
  <si>
    <r>
      <rPr>
        <b/>
        <sz val="11"/>
        <color theme="1"/>
        <rFont val="宋体"/>
        <charset val="134"/>
      </rPr>
      <t xml:space="preserve">林业有害生物防治
</t>
    </r>
    <r>
      <rPr>
        <sz val="11"/>
        <color theme="1"/>
        <rFont val="宋体"/>
        <charset val="134"/>
      </rPr>
      <t>资金列“2130234林业草原防灾减灾”</t>
    </r>
  </si>
  <si>
    <t>林业科技推广</t>
  </si>
  <si>
    <r>
      <rPr>
        <b/>
        <sz val="11"/>
        <color theme="1"/>
        <rFont val="宋体"/>
        <charset val="134"/>
      </rPr>
      <t xml:space="preserve">林业贷款贴息
</t>
    </r>
    <r>
      <rPr>
        <sz val="11"/>
        <color theme="1"/>
        <rFont val="宋体"/>
        <charset val="134"/>
      </rPr>
      <t>资金列“2130299其他林业和草原支出”</t>
    </r>
  </si>
  <si>
    <r>
      <rPr>
        <b/>
        <sz val="11"/>
        <color theme="1"/>
        <rFont val="宋体"/>
        <charset val="134"/>
      </rPr>
      <t xml:space="preserve">其中：林业科研
</t>
    </r>
    <r>
      <rPr>
        <sz val="11"/>
        <color theme="1"/>
        <rFont val="宋体"/>
        <charset val="134"/>
      </rPr>
      <t>资金列“2060399其他应用研究支出”</t>
    </r>
  </si>
  <si>
    <t>市本级</t>
  </si>
  <si>
    <t>三元区</t>
  </si>
  <si>
    <t>明溪县</t>
  </si>
  <si>
    <t>清流县</t>
  </si>
  <si>
    <t>宁化县</t>
  </si>
  <si>
    <t>永安市</t>
  </si>
  <si>
    <t>大田县</t>
  </si>
  <si>
    <t>尤溪县</t>
  </si>
  <si>
    <t>沙县区</t>
  </si>
  <si>
    <t>将乐县</t>
  </si>
  <si>
    <t>泰宁县</t>
  </si>
  <si>
    <t>建宁县</t>
  </si>
  <si>
    <t xml:space="preserve">   根据《三明市人民政府关于进一步加强财政专项资金全过程管理的通知》（明政文〔2022〕27号）要求，现将《福建省财政厅福建省林业局关于下达2026年省级财政林业专项资金的通知》（闽财资环指〔2026〕1号）中由市级分解的395.81万元专项资金安排及绩效目标情况予以公示（详见附件1－6）。如有异议，可拨打以下电话咨询投诉。</t>
  </si>
  <si>
    <t>市林业局监督电话：</t>
  </si>
  <si>
    <t>0598-8863353</t>
  </si>
  <si>
    <t>驻市林业局纪检组电话：</t>
  </si>
  <si>
    <t>0598-8863772</t>
  </si>
  <si>
    <t>0598-8863376</t>
  </si>
  <si>
    <t>附件1</t>
  </si>
  <si>
    <t>三明市2026年省级财政重点区域林相改善补助资金分配明细表</t>
  </si>
  <si>
    <t>单位：亩、万元</t>
  </si>
  <si>
    <t>任务数</t>
  </si>
  <si>
    <t>补助资金合计</t>
  </si>
  <si>
    <t>备注</t>
  </si>
  <si>
    <t>附件2</t>
  </si>
  <si>
    <t>三明市2026年省级财政油茶发展（含其它木本油料）补助资金分配明细表</t>
  </si>
  <si>
    <t>核减资金合计</t>
  </si>
  <si>
    <t>附件3</t>
  </si>
  <si>
    <t>三明市2026年省级财政林业有害生物防治补助资金分配明细表</t>
  </si>
  <si>
    <r>
      <rPr>
        <sz val="14"/>
        <color theme="1"/>
        <rFont val="仿宋_GB2312"/>
        <charset val="134"/>
      </rPr>
      <t xml:space="preserve"> </t>
    </r>
    <r>
      <rPr>
        <sz val="14"/>
        <color indexed="8"/>
        <rFont val="仿宋_GB2312"/>
        <charset val="134"/>
      </rPr>
      <t>单位：万元</t>
    </r>
  </si>
  <si>
    <t>补助资金      合计</t>
  </si>
  <si>
    <t>水土流失重点治理县补助50万元</t>
  </si>
  <si>
    <t>重点生态区位补助15万元</t>
  </si>
  <si>
    <t>附件4</t>
  </si>
  <si>
    <t>三明市2026年省级财政林业贷款贴息补助资金分配明细表</t>
  </si>
  <si>
    <t>单位：万元</t>
  </si>
  <si>
    <t>贷款金额</t>
  </si>
  <si>
    <t>贴息补助</t>
  </si>
  <si>
    <t>附件5</t>
  </si>
  <si>
    <t>三明市2026年省级财政林业专项资金绩效目标表</t>
  </si>
  <si>
    <t>资金名称</t>
  </si>
  <si>
    <t>2026年省级财政林业专项</t>
  </si>
  <si>
    <t>主管部门</t>
  </si>
  <si>
    <t>福建省林业局</t>
  </si>
  <si>
    <t>补助区域</t>
  </si>
  <si>
    <t>三明市</t>
  </si>
  <si>
    <t>补助金额（万元）</t>
  </si>
  <si>
    <t>总体目标</t>
  </si>
  <si>
    <t>完成松材线虫病疫情监测700.69万亩，古树名木资源普查株数10929株，贴息项目贷款金额0.53亿元等。</t>
  </si>
  <si>
    <t>绩效
目标</t>
  </si>
  <si>
    <t>一级指标</t>
  </si>
  <si>
    <t>二级指标</t>
  </si>
  <si>
    <t>三级指标</t>
  </si>
  <si>
    <t>指标解释</t>
  </si>
  <si>
    <t>区域目标值</t>
  </si>
  <si>
    <t>全省小计</t>
  </si>
  <si>
    <t>三明</t>
  </si>
  <si>
    <t>成本指标</t>
  </si>
  <si>
    <t>经济成本指标</t>
  </si>
  <si>
    <t>资金投入控制率（%）</t>
  </si>
  <si>
    <t>反映省级财政林业资金投入情况</t>
  </si>
  <si>
    <t>≤100</t>
  </si>
  <si>
    <t>重点区域林相改善新造平均补助(元/亩)</t>
  </si>
  <si>
    <t>每亩重点区域林相改善新造省级财政平均补助资金</t>
  </si>
  <si>
    <t>≤2500</t>
  </si>
  <si>
    <t>古树名木资源普查成本（万元/株）</t>
  </si>
  <si>
    <t>实施古树名木资源普查的经济成本</t>
  </si>
  <si>
    <t>≤0.03</t>
  </si>
  <si>
    <t>产出指标</t>
  </si>
  <si>
    <t>数量指标</t>
  </si>
  <si>
    <t>松材线虫病疫情监测（万亩）</t>
  </si>
  <si>
    <t>反映松材线虫病疫情监测普查工作完成情况</t>
  </si>
  <si>
    <t>≥15.31</t>
  </si>
  <si>
    <t>≥56.15</t>
  </si>
  <si>
    <t>≥97.03</t>
  </si>
  <si>
    <t>≥76.75</t>
  </si>
  <si>
    <t>≥67.16</t>
  </si>
  <si>
    <t>≥90.84</t>
  </si>
  <si>
    <t>≥121.69</t>
  </si>
  <si>
    <t>≥29.47</t>
  </si>
  <si>
    <t>≥68.03</t>
  </si>
  <si>
    <t>≥56.65</t>
  </si>
  <si>
    <t>≥21.6</t>
  </si>
  <si>
    <t>古树名木资源普查株数(株）</t>
  </si>
  <si>
    <t>开展古树名木资源普查株数</t>
  </si>
  <si>
    <t>≥838</t>
  </si>
  <si>
    <t>≥140</t>
  </si>
  <si>
    <t>≥3162</t>
  </si>
  <si>
    <t>≥1591</t>
  </si>
  <si>
    <t>≥593</t>
  </si>
  <si>
    <t>≥1476</t>
  </si>
  <si>
    <t>≥766</t>
  </si>
  <si>
    <t>≥1100</t>
  </si>
  <si>
    <t>≥316</t>
  </si>
  <si>
    <t>≥751</t>
  </si>
  <si>
    <t>≥196</t>
  </si>
  <si>
    <t>贴息项目贷款金额（亿元）</t>
  </si>
  <si>
    <t>反映林业贴息项目贷款总金额</t>
  </si>
  <si>
    <t>实施林业科技项目数量(个）</t>
  </si>
  <si>
    <t>反映林业科技工作情况</t>
  </si>
  <si>
    <t>≥1</t>
  </si>
  <si>
    <t>推广先进、成熟、实用技术及科技成果数量(个）</t>
  </si>
  <si>
    <t>反映林业科技推广工作情况</t>
  </si>
  <si>
    <t>质量指标</t>
  </si>
  <si>
    <t>松材线虫病疫情监测普查率（%）</t>
  </si>
  <si>
    <t>≥100</t>
  </si>
  <si>
    <t>调查因子正确率（%）</t>
  </si>
  <si>
    <t>反映普查古树名木因子正确情况</t>
  </si>
  <si>
    <t>≥80</t>
  </si>
  <si>
    <t>阶段验收合格率(%)</t>
  </si>
  <si>
    <t>反映林业科技项目阶段性验收合格占比</t>
  </si>
  <si>
    <t>≥85</t>
  </si>
  <si>
    <t>项目验收通过率（%）</t>
  </si>
  <si>
    <t>反映当年度林业经济发展项目通过验收情况</t>
  </si>
  <si>
    <t>≥90</t>
  </si>
  <si>
    <t>时效指标</t>
  </si>
  <si>
    <t>死亡松树清理完成率（%）</t>
  </si>
  <si>
    <t>反映死亡松树清理完成情况</t>
  </si>
  <si>
    <t>≥95</t>
  </si>
  <si>
    <t>林业科技项目当年度项目开工率(%)</t>
  </si>
  <si>
    <t>反映林业科技项目开工情况</t>
  </si>
  <si>
    <t>项目任务完成率（%）</t>
  </si>
  <si>
    <t>反映当年度任务完成情况</t>
  </si>
  <si>
    <t>效益指标</t>
  </si>
  <si>
    <t>生态效益
指标</t>
  </si>
  <si>
    <t>林业有害生物无公害防治率（%）</t>
  </si>
  <si>
    <t>反映了林业有害生物无公害防治面积占防治面积的百分比</t>
  </si>
  <si>
    <t>是否有效促进古树名木保护（%）</t>
  </si>
  <si>
    <t>反映古树名木保护工作成效</t>
  </si>
  <si>
    <t>社会效益指标</t>
  </si>
  <si>
    <t>推广项目完成培训人数（人次）</t>
  </si>
  <si>
    <t>反映推广项目开展培训情况</t>
  </si>
  <si>
    <t>人才培养(个）</t>
  </si>
  <si>
    <t>反映通过项目研究人才培养（包含：①培养本科生，研究生，博士生等②培养并推动在职专技人才的职称晋升，获得人才方面荣誉表彰等。③出版专著、发表论文、发布标准、获得专利、取得植物新品种权等。）</t>
  </si>
  <si>
    <t>满意度
指标</t>
  </si>
  <si>
    <t>服务对象
满意度指标</t>
  </si>
  <si>
    <t>社会公众满意度（%）</t>
  </si>
  <si>
    <t>反映社会公众对保护古树名木、林业有害生物防治社会满意度</t>
  </si>
  <si>
    <t>林业科技项目人员满意度(%)</t>
  </si>
  <si>
    <t>反映参与人员对科技工作的满意情况</t>
  </si>
  <si>
    <t>经营主体满意度（%）</t>
  </si>
  <si>
    <t>反映申请贷款贴息受益者满意度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</si>
</sst>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&quot;≥&quot;General"/>
    <numFmt numFmtId="178" formatCode="0;[Red]0"/>
    <numFmt numFmtId="179" formatCode="yyyy&quot;年&quot;m&quot;月&quot;d&quot;日&quot;;@"/>
    <numFmt numFmtId="180" formatCode="0.0_ "/>
    <numFmt numFmtId="181" formatCode="0_ "/>
  </numFmts>
  <fonts count="4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14"/>
      <color theme="1"/>
      <name val="黑体"/>
      <charset val="134"/>
    </font>
    <font>
      <sz val="20"/>
      <name val="方正小标宋简体"/>
      <charset val="134"/>
    </font>
    <font>
      <sz val="14"/>
      <name val="宋体"/>
      <charset val="134"/>
      <scheme val="minor"/>
    </font>
    <font>
      <sz val="10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4"/>
      <color theme="1"/>
      <name val="方正小标宋简体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sz val="14"/>
      <color theme="1"/>
      <name val="仿宋_GB2312"/>
      <charset val="134"/>
    </font>
    <font>
      <sz val="12"/>
      <color indexed="8"/>
      <name val="宋体"/>
      <charset val="134"/>
      <scheme val="major"/>
    </font>
    <font>
      <sz val="12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12"/>
      <name val="宋体"/>
      <charset val="134"/>
    </font>
    <font>
      <sz val="14"/>
      <name val="方正小标宋简体"/>
      <charset val="134"/>
    </font>
    <font>
      <sz val="18"/>
      <name val="方正小标宋简体"/>
      <charset val="134"/>
    </font>
    <font>
      <sz val="12"/>
      <name val="方正仿宋_GBK"/>
      <charset val="134"/>
    </font>
    <font>
      <sz val="12"/>
      <color theme="1"/>
      <name val="仿宋"/>
      <charset val="134"/>
    </font>
    <font>
      <b/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1"/>
      <color theme="1"/>
      <name val="宋体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4"/>
      <color indexed="8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11" applyNumberFormat="0" applyAlignment="0" applyProtection="0">
      <alignment vertical="center"/>
    </xf>
    <xf numFmtId="0" fontId="36" fillId="5" borderId="12" applyNumberFormat="0" applyAlignment="0" applyProtection="0">
      <alignment vertical="center"/>
    </xf>
    <xf numFmtId="0" fontId="37" fillId="5" borderId="11" applyNumberFormat="0" applyAlignment="0" applyProtection="0">
      <alignment vertical="center"/>
    </xf>
    <xf numFmtId="0" fontId="38" fillId="6" borderId="13" applyNumberFormat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6" fillId="0" borderId="0"/>
    <xf numFmtId="0" fontId="0" fillId="0" borderId="0">
      <alignment vertical="center"/>
    </xf>
    <xf numFmtId="0" fontId="18" fillId="0" borderId="0"/>
  </cellStyleXfs>
  <cellXfs count="10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0" fontId="6" fillId="0" borderId="0" xfId="51" applyFont="1" applyFill="1" applyBorder="1" applyAlignment="1">
      <alignment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51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176" fontId="1" fillId="0" borderId="1" xfId="5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77" fontId="1" fillId="0" borderId="1" xfId="5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7" fontId="1" fillId="0" borderId="1" xfId="50" applyNumberFormat="1" applyFont="1" applyFill="1" applyBorder="1" applyAlignment="1">
      <alignment horizontal="center" vertical="center"/>
    </xf>
    <xf numFmtId="9" fontId="1" fillId="2" borderId="1" xfId="0" applyNumberFormat="1" applyFont="1" applyFill="1" applyBorder="1" applyAlignment="1">
      <alignment horizontal="center" vertical="center"/>
    </xf>
    <xf numFmtId="9" fontId="8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left" vertical="center" wrapText="1"/>
    </xf>
    <xf numFmtId="179" fontId="10" fillId="0" borderId="0" xfId="0" applyNumberFormat="1" applyFont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 wrapText="1"/>
    </xf>
    <xf numFmtId="0" fontId="14" fillId="0" borderId="4" xfId="0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180" fontId="16" fillId="0" borderId="1" xfId="0" applyNumberFormat="1" applyFont="1" applyFill="1" applyBorder="1" applyAlignment="1">
      <alignment horizontal="center" vertical="center"/>
    </xf>
    <xf numFmtId="181" fontId="16" fillId="0" borderId="1" xfId="0" applyNumberFormat="1" applyFont="1" applyFill="1" applyBorder="1" applyAlignment="1">
      <alignment horizontal="center" vertical="center"/>
    </xf>
    <xf numFmtId="181" fontId="16" fillId="0" borderId="1" xfId="0" applyNumberFormat="1" applyFont="1" applyFill="1" applyBorder="1" applyAlignment="1">
      <alignment horizontal="center" vertical="center" wrapText="1"/>
    </xf>
    <xf numFmtId="181" fontId="17" fillId="0" borderId="1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/>
    </xf>
    <xf numFmtId="0" fontId="18" fillId="0" borderId="0" xfId="0" applyFont="1" applyFill="1" applyBorder="1" applyAlignment="1"/>
    <xf numFmtId="0" fontId="18" fillId="0" borderId="0" xfId="0" applyFont="1" applyFill="1" applyAlignment="1"/>
    <xf numFmtId="0" fontId="3" fillId="0" borderId="0" xfId="0" applyFont="1" applyFill="1" applyAlignment="1">
      <alignment vertical="center"/>
    </xf>
    <xf numFmtId="0" fontId="19" fillId="0" borderId="0" xfId="51" applyFont="1" applyFill="1" applyBorder="1" applyAlignment="1">
      <alignment horizontal="center" vertical="center" wrapText="1"/>
    </xf>
    <xf numFmtId="0" fontId="20" fillId="0" borderId="4" xfId="51" applyFont="1" applyFill="1" applyBorder="1" applyAlignment="1">
      <alignment horizontal="center" vertical="center"/>
    </xf>
    <xf numFmtId="0" fontId="21" fillId="0" borderId="4" xfId="51" applyFont="1" applyFill="1" applyBorder="1" applyAlignment="1">
      <alignment horizontal="center" vertical="center"/>
    </xf>
    <xf numFmtId="0" fontId="11" fillId="0" borderId="1" xfId="51" applyFont="1" applyFill="1" applyBorder="1" applyAlignment="1">
      <alignment horizontal="center" vertical="center"/>
    </xf>
    <xf numFmtId="0" fontId="11" fillId="0" borderId="1" xfId="51" applyFont="1" applyFill="1" applyBorder="1" applyAlignment="1">
      <alignment horizontal="center" vertical="center" wrapText="1"/>
    </xf>
    <xf numFmtId="0" fontId="0" fillId="0" borderId="1" xfId="51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0" fontId="11" fillId="0" borderId="3" xfId="51" applyFont="1" applyFill="1" applyBorder="1" applyAlignment="1">
      <alignment horizontal="center" vertical="center"/>
    </xf>
    <xf numFmtId="0" fontId="0" fillId="0" borderId="3" xfId="51" applyFont="1" applyFill="1" applyBorder="1" applyAlignment="1">
      <alignment horizontal="center" vertical="center"/>
    </xf>
    <xf numFmtId="0" fontId="11" fillId="0" borderId="1" xfId="51" applyNumberFormat="1" applyFont="1" applyFill="1" applyBorder="1" applyAlignment="1">
      <alignment horizontal="center" vertical="center" shrinkToFit="1"/>
    </xf>
    <xf numFmtId="0" fontId="22" fillId="0" borderId="1" xfId="51" applyFont="1" applyFill="1" applyBorder="1" applyAlignment="1">
      <alignment horizontal="center" vertical="center"/>
    </xf>
    <xf numFmtId="0" fontId="0" fillId="0" borderId="1" xfId="51" applyFont="1" applyFill="1" applyBorder="1" applyAlignment="1">
      <alignment vertical="center"/>
    </xf>
    <xf numFmtId="0" fontId="11" fillId="0" borderId="5" xfId="51" applyFont="1" applyFill="1" applyBorder="1" applyAlignment="1">
      <alignment horizontal="left" vertical="top" wrapText="1"/>
    </xf>
    <xf numFmtId="0" fontId="11" fillId="0" borderId="0" xfId="51" applyFont="1" applyFill="1" applyAlignment="1">
      <alignment horizontal="left" vertical="top" wrapText="1"/>
    </xf>
    <xf numFmtId="0" fontId="20" fillId="0" borderId="0" xfId="51" applyFont="1" applyFill="1" applyBorder="1" applyAlignment="1">
      <alignment horizontal="center" vertical="center"/>
    </xf>
    <xf numFmtId="0" fontId="11" fillId="0" borderId="5" xfId="51" applyNumberFormat="1" applyFont="1" applyFill="1" applyBorder="1" applyAlignment="1">
      <alignment horizontal="center" vertical="center" wrapText="1"/>
    </xf>
    <xf numFmtId="176" fontId="11" fillId="0" borderId="1" xfId="51" applyNumberFormat="1" applyFont="1" applyFill="1" applyBorder="1" applyAlignment="1">
      <alignment horizontal="center" vertical="center"/>
    </xf>
    <xf numFmtId="0" fontId="23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20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25" fillId="0" borderId="2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817-2015年公共预算执行情况" xfId="49"/>
    <cellStyle name="常规 10 10 2 2 2" xfId="50"/>
    <cellStyle name="常规 2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4"/>
  <sheetViews>
    <sheetView showZeros="0" workbookViewId="0">
      <selection activeCell="Q8" sqref="Q8"/>
    </sheetView>
  </sheetViews>
  <sheetFormatPr defaultColWidth="9" defaultRowHeight="13.5"/>
  <cols>
    <col min="1" max="1" width="12.5" style="80" customWidth="1"/>
    <col min="2" max="2" width="15.625" customWidth="1"/>
    <col min="3" max="3" width="10.625" customWidth="1"/>
    <col min="4" max="5" width="10.8833333333333" customWidth="1"/>
    <col min="7" max="7" width="9.10833333333333" customWidth="1"/>
    <col min="8" max="8" width="9.25833333333333"/>
    <col min="9" max="9" width="18" customWidth="1"/>
    <col min="10" max="10" width="11" customWidth="1"/>
  </cols>
  <sheetData>
    <row r="1" ht="21" customHeight="1" spans="1:10">
      <c r="A1" s="4"/>
      <c r="B1" s="81"/>
      <c r="C1" s="81"/>
      <c r="D1" s="81"/>
      <c r="E1" s="81"/>
      <c r="F1" s="81"/>
      <c r="G1" s="81"/>
      <c r="H1" s="81"/>
      <c r="I1" s="81"/>
      <c r="J1" s="81"/>
    </row>
    <row r="2" ht="24" spans="1:10">
      <c r="A2" s="82" t="s">
        <v>0</v>
      </c>
      <c r="B2" s="82"/>
      <c r="C2" s="82"/>
      <c r="D2" s="82"/>
      <c r="E2" s="82"/>
      <c r="F2" s="82"/>
      <c r="G2" s="82"/>
      <c r="H2" s="82"/>
      <c r="I2" s="82"/>
      <c r="J2" s="82"/>
    </row>
    <row r="3" ht="20" customHeight="1" spans="1:10">
      <c r="A3" s="83"/>
      <c r="B3" s="84"/>
      <c r="C3" s="84"/>
      <c r="D3" s="84"/>
      <c r="E3" s="84"/>
      <c r="I3" s="85"/>
      <c r="J3" s="85"/>
    </row>
    <row r="4" ht="6" customHeight="1" spans="1:10">
      <c r="A4" s="83"/>
      <c r="B4" s="84"/>
      <c r="C4" s="84"/>
      <c r="D4" s="84"/>
      <c r="E4" s="84"/>
      <c r="I4" s="85"/>
      <c r="J4" s="85"/>
    </row>
    <row r="5" ht="42" customHeight="1" spans="1:10">
      <c r="A5" s="86" t="s">
        <v>1</v>
      </c>
      <c r="B5" s="86" t="s">
        <v>2</v>
      </c>
      <c r="C5" s="87" t="s">
        <v>3</v>
      </c>
      <c r="D5" s="88"/>
      <c r="E5" s="88"/>
      <c r="F5" s="88" t="s">
        <v>4</v>
      </c>
      <c r="G5" s="88"/>
      <c r="H5" s="88" t="s">
        <v>5</v>
      </c>
      <c r="I5" s="88"/>
      <c r="J5" s="88"/>
    </row>
    <row r="6" ht="53" customHeight="1" spans="1:10">
      <c r="A6" s="89"/>
      <c r="B6" s="89"/>
      <c r="C6" s="87" t="s">
        <v>6</v>
      </c>
      <c r="D6" s="87" t="s">
        <v>7</v>
      </c>
      <c r="E6" s="87" t="s">
        <v>8</v>
      </c>
      <c r="F6" s="87" t="s">
        <v>6</v>
      </c>
      <c r="G6" s="87" t="s">
        <v>9</v>
      </c>
      <c r="H6" s="87" t="s">
        <v>6</v>
      </c>
      <c r="I6" s="90" t="s">
        <v>10</v>
      </c>
      <c r="J6" s="87" t="s">
        <v>11</v>
      </c>
    </row>
    <row r="7" customFormat="1" ht="61" customHeight="1" spans="1:10">
      <c r="A7" s="91"/>
      <c r="B7" s="91"/>
      <c r="C7" s="87"/>
      <c r="D7" s="87"/>
      <c r="E7" s="87"/>
      <c r="F7" s="87"/>
      <c r="G7" s="87"/>
      <c r="H7" s="87"/>
      <c r="I7" s="87" t="s">
        <v>12</v>
      </c>
      <c r="J7" s="87"/>
    </row>
    <row r="8" s="78" customFormat="1" ht="19" customHeight="1" spans="1:10">
      <c r="A8" s="92" t="s">
        <v>2</v>
      </c>
      <c r="B8" s="93">
        <f t="shared" ref="B8:K8" si="0">SUM(B9:B20)</f>
        <v>395.81</v>
      </c>
      <c r="C8" s="93">
        <f t="shared" si="0"/>
        <v>-33.48</v>
      </c>
      <c r="D8" s="93">
        <f t="shared" si="0"/>
        <v>78.45</v>
      </c>
      <c r="E8" s="93">
        <f t="shared" si="0"/>
        <v>-111.93</v>
      </c>
      <c r="F8" s="93">
        <f t="shared" si="0"/>
        <v>366.7</v>
      </c>
      <c r="G8" s="93">
        <f t="shared" si="0"/>
        <v>366.7</v>
      </c>
      <c r="H8" s="93">
        <f>I8+J8</f>
        <v>62.59</v>
      </c>
      <c r="I8" s="93">
        <f>SUM(I9:I20)</f>
        <v>10</v>
      </c>
      <c r="J8" s="93">
        <f>SUM(J9:J20)</f>
        <v>52.59</v>
      </c>
    </row>
    <row r="9" s="79" customFormat="1" ht="16" customHeight="1" spans="1:10">
      <c r="A9" s="92" t="s">
        <v>13</v>
      </c>
      <c r="B9" s="94">
        <f>C9+F9+H9</f>
        <v>10</v>
      </c>
      <c r="C9" s="94">
        <f>D9+E9</f>
        <v>0</v>
      </c>
      <c r="D9" s="94"/>
      <c r="E9" s="94"/>
      <c r="F9" s="94">
        <f>G9</f>
        <v>0</v>
      </c>
      <c r="G9" s="94"/>
      <c r="H9" s="93">
        <f t="shared" ref="H9:H20" si="1">I9+J9</f>
        <v>10</v>
      </c>
      <c r="I9" s="94">
        <v>10</v>
      </c>
      <c r="J9" s="94"/>
    </row>
    <row r="10" s="79" customFormat="1" ht="16" customHeight="1" spans="1:10">
      <c r="A10" s="92" t="s">
        <v>14</v>
      </c>
      <c r="B10" s="94">
        <f t="shared" ref="B10:B20" si="2">C10+F10+H10</f>
        <v>19.6</v>
      </c>
      <c r="C10" s="94">
        <f t="shared" ref="C10:C20" si="3">D10+E10</f>
        <v>5.6</v>
      </c>
      <c r="D10" s="94">
        <v>5.6</v>
      </c>
      <c r="E10" s="94"/>
      <c r="F10" s="94">
        <f t="shared" ref="F10:F20" si="4">G10</f>
        <v>14</v>
      </c>
      <c r="G10" s="94">
        <v>14</v>
      </c>
      <c r="H10" s="93">
        <f t="shared" si="1"/>
        <v>0</v>
      </c>
      <c r="I10" s="94"/>
      <c r="J10" s="94"/>
    </row>
    <row r="11" s="79" customFormat="1" ht="16" customHeight="1" spans="1:10">
      <c r="A11" s="92" t="s">
        <v>15</v>
      </c>
      <c r="B11" s="94">
        <f t="shared" si="2"/>
        <v>27</v>
      </c>
      <c r="C11" s="94">
        <f t="shared" si="3"/>
        <v>0</v>
      </c>
      <c r="D11" s="94"/>
      <c r="E11" s="94"/>
      <c r="F11" s="94">
        <f t="shared" si="4"/>
        <v>27</v>
      </c>
      <c r="G11" s="94">
        <v>27</v>
      </c>
      <c r="H11" s="93">
        <f t="shared" si="1"/>
        <v>0</v>
      </c>
      <c r="I11" s="94"/>
      <c r="J11" s="94"/>
    </row>
    <row r="12" s="79" customFormat="1" ht="16" customHeight="1" spans="1:10">
      <c r="A12" s="92" t="s">
        <v>16</v>
      </c>
      <c r="B12" s="94">
        <f t="shared" si="2"/>
        <v>28.56</v>
      </c>
      <c r="C12" s="94">
        <f t="shared" si="3"/>
        <v>-10.18</v>
      </c>
      <c r="D12" s="94"/>
      <c r="E12" s="94">
        <v>-10.18</v>
      </c>
      <c r="F12" s="94">
        <f t="shared" si="4"/>
        <v>36</v>
      </c>
      <c r="G12" s="94">
        <v>36</v>
      </c>
      <c r="H12" s="93">
        <f t="shared" si="1"/>
        <v>2.74</v>
      </c>
      <c r="I12" s="94"/>
      <c r="J12" s="94">
        <v>2.74</v>
      </c>
    </row>
    <row r="13" s="79" customFormat="1" ht="16" customHeight="1" spans="1:10">
      <c r="A13" s="92" t="s">
        <v>17</v>
      </c>
      <c r="B13" s="94">
        <f t="shared" si="2"/>
        <v>39.01</v>
      </c>
      <c r="C13" s="94">
        <f t="shared" si="3"/>
        <v>-46.26</v>
      </c>
      <c r="D13" s="94">
        <v>10.09</v>
      </c>
      <c r="E13" s="94">
        <v>-56.35</v>
      </c>
      <c r="F13" s="94">
        <f t="shared" si="4"/>
        <v>80.7</v>
      </c>
      <c r="G13" s="94">
        <v>80.7</v>
      </c>
      <c r="H13" s="93">
        <f t="shared" si="1"/>
        <v>4.57</v>
      </c>
      <c r="I13" s="94"/>
      <c r="J13" s="94">
        <v>4.57</v>
      </c>
    </row>
    <row r="14" ht="16" customHeight="1" spans="1:10">
      <c r="A14" s="92" t="s">
        <v>18</v>
      </c>
      <c r="B14" s="94">
        <f t="shared" si="2"/>
        <v>51.19</v>
      </c>
      <c r="C14" s="94">
        <f t="shared" si="3"/>
        <v>-6.2</v>
      </c>
      <c r="D14" s="95">
        <v>5.6</v>
      </c>
      <c r="E14" s="95">
        <v>-11.8</v>
      </c>
      <c r="F14" s="94">
        <f t="shared" si="4"/>
        <v>30</v>
      </c>
      <c r="G14" s="95">
        <v>30</v>
      </c>
      <c r="H14" s="93">
        <f t="shared" si="1"/>
        <v>27.39</v>
      </c>
      <c r="I14" s="95"/>
      <c r="J14" s="95">
        <v>27.39</v>
      </c>
    </row>
    <row r="15" ht="16" customHeight="1" spans="1:10">
      <c r="A15" s="92" t="s">
        <v>19</v>
      </c>
      <c r="B15" s="94">
        <f t="shared" si="2"/>
        <v>32.75</v>
      </c>
      <c r="C15" s="94">
        <f t="shared" si="3"/>
        <v>-13.06</v>
      </c>
      <c r="D15" s="95"/>
      <c r="E15" s="95">
        <v>-13.06</v>
      </c>
      <c r="F15" s="94">
        <f t="shared" si="4"/>
        <v>35</v>
      </c>
      <c r="G15" s="95">
        <v>35</v>
      </c>
      <c r="H15" s="93">
        <f t="shared" si="1"/>
        <v>10.81</v>
      </c>
      <c r="I15" s="95"/>
      <c r="J15" s="95">
        <v>10.81</v>
      </c>
    </row>
    <row r="16" ht="16" customHeight="1" spans="1:10">
      <c r="A16" s="92" t="s">
        <v>20</v>
      </c>
      <c r="B16" s="94">
        <f t="shared" si="2"/>
        <v>59.6</v>
      </c>
      <c r="C16" s="94">
        <f t="shared" si="3"/>
        <v>10.05</v>
      </c>
      <c r="D16" s="95">
        <v>21.85</v>
      </c>
      <c r="E16" s="95">
        <v>-11.8</v>
      </c>
      <c r="F16" s="94">
        <f t="shared" si="4"/>
        <v>45</v>
      </c>
      <c r="G16" s="95">
        <v>45</v>
      </c>
      <c r="H16" s="93">
        <f t="shared" si="1"/>
        <v>4.55</v>
      </c>
      <c r="I16" s="95"/>
      <c r="J16" s="95">
        <v>4.55</v>
      </c>
    </row>
    <row r="17" ht="16" customHeight="1" spans="1:10">
      <c r="A17" s="92" t="s">
        <v>21</v>
      </c>
      <c r="B17" s="94">
        <f t="shared" si="2"/>
        <v>12.43</v>
      </c>
      <c r="C17" s="94">
        <f t="shared" si="3"/>
        <v>-2.57</v>
      </c>
      <c r="D17" s="95">
        <v>6.17</v>
      </c>
      <c r="E17" s="95">
        <v>-8.74</v>
      </c>
      <c r="F17" s="94">
        <f t="shared" si="4"/>
        <v>15</v>
      </c>
      <c r="G17" s="95">
        <v>15</v>
      </c>
      <c r="H17" s="93">
        <f t="shared" si="1"/>
        <v>0</v>
      </c>
      <c r="I17" s="95"/>
      <c r="J17" s="95"/>
    </row>
    <row r="18" ht="16" customHeight="1" spans="1:10">
      <c r="A18" s="92" t="s">
        <v>22</v>
      </c>
      <c r="B18" s="94">
        <f t="shared" si="2"/>
        <v>75.55</v>
      </c>
      <c r="C18" s="94">
        <f t="shared" si="3"/>
        <v>28.02</v>
      </c>
      <c r="D18" s="95">
        <v>28.02</v>
      </c>
      <c r="E18" s="95"/>
      <c r="F18" s="94">
        <f t="shared" si="4"/>
        <v>45</v>
      </c>
      <c r="G18" s="95">
        <v>45</v>
      </c>
      <c r="H18" s="93">
        <f t="shared" si="1"/>
        <v>2.53</v>
      </c>
      <c r="I18" s="95"/>
      <c r="J18" s="95">
        <v>2.53</v>
      </c>
    </row>
    <row r="19" ht="16" customHeight="1" spans="1:10">
      <c r="A19" s="92" t="s">
        <v>23</v>
      </c>
      <c r="B19" s="94">
        <f t="shared" si="2"/>
        <v>25</v>
      </c>
      <c r="C19" s="94">
        <f t="shared" si="3"/>
        <v>0</v>
      </c>
      <c r="D19" s="95"/>
      <c r="E19" s="95"/>
      <c r="F19" s="94">
        <f t="shared" si="4"/>
        <v>25</v>
      </c>
      <c r="G19" s="95">
        <v>25</v>
      </c>
      <c r="H19" s="96">
        <f t="shared" si="1"/>
        <v>0</v>
      </c>
      <c r="I19" s="95"/>
      <c r="J19" s="95"/>
    </row>
    <row r="20" ht="16" customHeight="1" spans="1:10">
      <c r="A20" s="92" t="s">
        <v>24</v>
      </c>
      <c r="B20" s="94">
        <f t="shared" si="2"/>
        <v>15.12</v>
      </c>
      <c r="C20" s="94">
        <f t="shared" si="3"/>
        <v>1.12</v>
      </c>
      <c r="D20" s="95">
        <v>1.12</v>
      </c>
      <c r="E20" s="95"/>
      <c r="F20" s="94">
        <f t="shared" si="4"/>
        <v>14</v>
      </c>
      <c r="G20" s="95">
        <v>14</v>
      </c>
      <c r="H20" s="96">
        <f t="shared" si="1"/>
        <v>0</v>
      </c>
      <c r="I20" s="95"/>
      <c r="J20" s="95"/>
    </row>
    <row r="21" ht="67" customHeight="1" spans="1:10">
      <c r="A21" s="97" t="s">
        <v>25</v>
      </c>
      <c r="B21" s="97"/>
      <c r="C21" s="97"/>
      <c r="D21" s="97"/>
      <c r="E21" s="97"/>
      <c r="F21" s="97"/>
      <c r="G21" s="97"/>
      <c r="H21" s="97"/>
      <c r="I21" s="97"/>
      <c r="J21" s="97"/>
    </row>
    <row r="22" ht="14.25" spans="1:10">
      <c r="B22" s="98" t="s">
        <v>26</v>
      </c>
      <c r="C22" s="98"/>
      <c r="D22" s="98"/>
      <c r="E22" s="99" t="s">
        <v>27</v>
      </c>
      <c r="F22" s="99"/>
    </row>
    <row r="23" ht="14.25" spans="1:10">
      <c r="B23" s="98" t="s">
        <v>28</v>
      </c>
      <c r="C23" s="98"/>
      <c r="D23" s="98"/>
      <c r="E23" s="99" t="s">
        <v>29</v>
      </c>
      <c r="F23" s="99"/>
    </row>
    <row r="24" ht="14.25" spans="1:10">
      <c r="B24" s="99"/>
      <c r="C24" s="100"/>
      <c r="D24" s="100"/>
      <c r="E24" s="99" t="s">
        <v>30</v>
      </c>
      <c r="F24" s="99"/>
    </row>
  </sheetData>
  <mergeCells count="21">
    <mergeCell ref="A2:J2"/>
    <mergeCell ref="I3:J3"/>
    <mergeCell ref="C5:E5"/>
    <mergeCell ref="F5:G5"/>
    <mergeCell ref="H5:J5"/>
    <mergeCell ref="A21:J21"/>
    <mergeCell ref="B22:D22"/>
    <mergeCell ref="E22:F22"/>
    <mergeCell ref="B23:D23"/>
    <mergeCell ref="E23:F23"/>
    <mergeCell ref="C24:D24"/>
    <mergeCell ref="E24:F24"/>
    <mergeCell ref="A5:A7"/>
    <mergeCell ref="B5:B7"/>
    <mergeCell ref="C6:C7"/>
    <mergeCell ref="D6:D7"/>
    <mergeCell ref="E6:E7"/>
    <mergeCell ref="F6:F7"/>
    <mergeCell ref="G6:G7"/>
    <mergeCell ref="H6:H7"/>
    <mergeCell ref="J6:J7"/>
  </mergeCells>
  <printOptions horizontalCentered="1"/>
  <pageMargins left="0.751388888888889" right="0.751388888888889" top="1" bottom="1" header="0.5" footer="0.5"/>
  <pageSetup paperSize="9" scale="65" fitToHeight="0" orientation="portrait" horizontalDpi="600"/>
  <headerFooter/>
  <ignoredErrors>
    <ignoredError sqref="H8" formula="1"/>
    <ignoredError sqref="H9:H20" formula="1" emptyCellReference="1"/>
    <ignoredError sqref="F9:F20" emptyCellReferenc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7"/>
  <sheetViews>
    <sheetView tabSelected="1" workbookViewId="0">
      <selection activeCell="A2" sqref="A2:D2"/>
    </sheetView>
  </sheetViews>
  <sheetFormatPr defaultColWidth="9.81666666666667" defaultRowHeight="14.25"/>
  <cols>
    <col min="1" max="1" width="18.375" style="58" customWidth="1"/>
    <col min="2" max="2" width="17.2833333333333" style="58" customWidth="1"/>
    <col min="3" max="3" width="25.375" style="58" customWidth="1"/>
    <col min="4" max="4" width="20.375" style="58" customWidth="1"/>
    <col min="5" max="5" width="9.81666666666667" style="58"/>
    <col min="6" max="6" width="13.7833333333333" style="58"/>
    <col min="7" max="8" width="12.625" style="58"/>
    <col min="9" max="16366" width="9.81666666666667" style="58"/>
    <col min="16367" max="16374" width="9.81666666666667" style="59"/>
  </cols>
  <sheetData>
    <row r="1" s="58" customFormat="1" ht="28" customHeight="1" spans="1:4 16367:16384">
      <c r="A1" s="60" t="s">
        <v>31</v>
      </c>
      <c r="B1" s="60"/>
      <c r="C1" s="60"/>
      <c r="XEM1" s="59"/>
      <c r="XEN1" s="59"/>
      <c r="XEO1" s="59"/>
      <c r="XEP1" s="59"/>
      <c r="XEQ1" s="59"/>
      <c r="XER1" s="59"/>
      <c r="XES1" s="59"/>
      <c r="XET1" s="59"/>
      <c r="XEU1"/>
      <c r="XEV1"/>
      <c r="XEW1"/>
      <c r="XEX1"/>
      <c r="XEY1"/>
      <c r="XEZ1"/>
      <c r="XFA1"/>
      <c r="XFB1"/>
      <c r="XFC1"/>
      <c r="XFD1"/>
    </row>
    <row r="2" s="58" customFormat="1" ht="45" customHeight="1" spans="1:4 16367:16384">
      <c r="A2" s="61" t="s">
        <v>32</v>
      </c>
      <c r="B2" s="61"/>
      <c r="C2" s="61"/>
      <c r="D2" s="61"/>
      <c r="XEM2" s="59"/>
      <c r="XEN2" s="59"/>
      <c r="XEO2" s="59"/>
      <c r="XEP2" s="59"/>
      <c r="XEQ2" s="59"/>
      <c r="XER2" s="59"/>
      <c r="XES2" s="59"/>
      <c r="XET2" s="59"/>
    </row>
    <row r="3" s="58" customFormat="1" ht="26" customHeight="1" spans="1:4 16367:16384">
      <c r="A3" s="62"/>
      <c r="B3" s="62"/>
      <c r="C3" s="75"/>
      <c r="D3" s="63" t="s">
        <v>33</v>
      </c>
      <c r="XEM3" s="59"/>
      <c r="XEN3" s="59"/>
      <c r="XEO3" s="59"/>
      <c r="XEP3" s="59"/>
      <c r="XEQ3" s="59"/>
      <c r="XER3" s="59"/>
      <c r="XES3" s="59"/>
      <c r="XET3" s="59"/>
    </row>
    <row r="4" s="58" customFormat="1" ht="29" customHeight="1" spans="1:4 16367:16384">
      <c r="A4" s="64" t="s">
        <v>1</v>
      </c>
      <c r="B4" s="64" t="s">
        <v>34</v>
      </c>
      <c r="C4" s="76" t="s">
        <v>35</v>
      </c>
      <c r="D4" s="66" t="s">
        <v>36</v>
      </c>
      <c r="XEM4" s="59"/>
      <c r="XEN4" s="59"/>
      <c r="XEO4" s="59"/>
      <c r="XEP4" s="59"/>
      <c r="XEQ4" s="59"/>
      <c r="XER4" s="59"/>
      <c r="XES4" s="59"/>
      <c r="XET4" s="59"/>
    </row>
    <row r="5" s="58" customFormat="1" ht="32" customHeight="1" spans="1:4 16367:16384">
      <c r="A5" s="64" t="s">
        <v>2</v>
      </c>
      <c r="B5" s="64">
        <f>SUM(B6:B12)</f>
        <v>7000</v>
      </c>
      <c r="C5" s="64">
        <f>SUM(C6:C12)</f>
        <v>78.45</v>
      </c>
      <c r="D5" s="66"/>
      <c r="XEM5" s="59"/>
      <c r="XEN5" s="59"/>
      <c r="XEO5" s="59"/>
      <c r="XEP5" s="59"/>
      <c r="XEQ5" s="59"/>
      <c r="XER5" s="59"/>
      <c r="XES5" s="59"/>
      <c r="XET5" s="59"/>
    </row>
    <row r="6" s="58" customFormat="1" ht="25" customHeight="1" spans="1:4 16367:16384">
      <c r="A6" s="70" t="s">
        <v>14</v>
      </c>
      <c r="B6" s="71">
        <v>500</v>
      </c>
      <c r="C6" s="77">
        <v>5.6</v>
      </c>
      <c r="D6" s="72"/>
      <c r="XEM6" s="59"/>
      <c r="XEN6" s="59"/>
      <c r="XEO6" s="59"/>
      <c r="XEP6" s="59"/>
      <c r="XEQ6" s="59"/>
      <c r="XER6" s="59"/>
      <c r="XES6" s="59"/>
      <c r="XET6" s="59"/>
    </row>
    <row r="7" s="58" customFormat="1" ht="25" customHeight="1" spans="1:4 16367:16384">
      <c r="A7" s="70" t="s">
        <v>17</v>
      </c>
      <c r="B7" s="71">
        <v>900</v>
      </c>
      <c r="C7" s="77">
        <v>10.09</v>
      </c>
      <c r="D7" s="72"/>
      <c r="XEM7" s="59"/>
      <c r="XEN7" s="59"/>
      <c r="XEO7" s="59"/>
      <c r="XEP7" s="59"/>
      <c r="XEQ7" s="59"/>
      <c r="XER7" s="59"/>
      <c r="XES7" s="59"/>
      <c r="XET7" s="59"/>
    </row>
    <row r="8" s="58" customFormat="1" ht="25" customHeight="1" spans="1:4 16367:16384">
      <c r="A8" s="70" t="s">
        <v>18</v>
      </c>
      <c r="B8" s="71">
        <v>500</v>
      </c>
      <c r="C8" s="77">
        <v>5.6</v>
      </c>
      <c r="D8" s="72"/>
      <c r="XEM8" s="59"/>
      <c r="XEN8" s="59"/>
      <c r="XEO8" s="59"/>
      <c r="XEP8" s="59"/>
      <c r="XEQ8" s="59"/>
      <c r="XER8" s="59"/>
      <c r="XES8" s="59"/>
      <c r="XET8" s="59"/>
    </row>
    <row r="9" s="58" customFormat="1" ht="25" customHeight="1" spans="1:4 16367:16384">
      <c r="A9" s="70" t="s">
        <v>20</v>
      </c>
      <c r="B9" s="71">
        <v>1950</v>
      </c>
      <c r="C9" s="77">
        <v>21.85</v>
      </c>
      <c r="D9" s="72"/>
      <c r="XEM9" s="59"/>
      <c r="XEN9" s="59"/>
      <c r="XEO9" s="59"/>
      <c r="XEP9" s="59"/>
      <c r="XEQ9" s="59"/>
      <c r="XER9" s="59"/>
      <c r="XES9" s="59"/>
      <c r="XET9" s="59"/>
    </row>
    <row r="10" s="58" customFormat="1" ht="25" customHeight="1" spans="1:4 16367:16384">
      <c r="A10" s="70" t="s">
        <v>21</v>
      </c>
      <c r="B10" s="71">
        <v>550</v>
      </c>
      <c r="C10" s="77">
        <v>6.17</v>
      </c>
      <c r="D10" s="72"/>
      <c r="XEM10" s="59"/>
      <c r="XEN10" s="59"/>
      <c r="XEO10" s="59"/>
      <c r="XEP10" s="59"/>
      <c r="XEQ10" s="59"/>
      <c r="XER10" s="59"/>
      <c r="XES10" s="59"/>
      <c r="XET10" s="59"/>
    </row>
    <row r="11" s="58" customFormat="1" ht="25" customHeight="1" spans="1:4 16367:16384">
      <c r="A11" s="70" t="s">
        <v>22</v>
      </c>
      <c r="B11" s="71">
        <v>2500</v>
      </c>
      <c r="C11" s="77">
        <v>28.02</v>
      </c>
      <c r="D11" s="72"/>
      <c r="XEM11" s="59"/>
      <c r="XEN11" s="59"/>
      <c r="XEO11" s="59"/>
      <c r="XEP11" s="59"/>
      <c r="XEQ11" s="59"/>
      <c r="XER11" s="59"/>
      <c r="XES11" s="59"/>
      <c r="XET11" s="59"/>
    </row>
    <row r="12" s="58" customFormat="1" ht="25" customHeight="1" spans="1:4 16367:16384">
      <c r="A12" s="70" t="s">
        <v>24</v>
      </c>
      <c r="B12" s="71">
        <v>100</v>
      </c>
      <c r="C12" s="77">
        <v>1.12</v>
      </c>
      <c r="D12" s="72"/>
      <c r="XEM12" s="59"/>
      <c r="XEN12" s="59"/>
      <c r="XEO12" s="59"/>
      <c r="XEP12" s="59"/>
      <c r="XEQ12" s="59"/>
      <c r="XER12" s="59"/>
      <c r="XES12" s="59"/>
      <c r="XET12" s="59"/>
    </row>
    <row r="13" s="58" customFormat="1" spans="1:4 16367:16384">
      <c r="A13" s="73"/>
      <c r="B13" s="73"/>
      <c r="C13" s="73"/>
      <c r="D13" s="73"/>
      <c r="XEM13" s="59"/>
      <c r="XEN13" s="59"/>
      <c r="XEO13" s="59"/>
      <c r="XEP13" s="59"/>
      <c r="XEQ13" s="59"/>
      <c r="XER13" s="59"/>
      <c r="XES13" s="59"/>
      <c r="XET13" s="59"/>
    </row>
    <row r="14" s="58" customFormat="1" spans="1:4 16367:16384">
      <c r="A14" s="74"/>
      <c r="B14" s="74"/>
      <c r="C14" s="74"/>
      <c r="D14" s="74"/>
      <c r="XEM14" s="59"/>
      <c r="XEN14" s="59"/>
      <c r="XEO14" s="59"/>
      <c r="XEP14" s="59"/>
      <c r="XEQ14" s="59"/>
      <c r="XER14" s="59"/>
      <c r="XES14" s="59"/>
      <c r="XET14" s="59"/>
    </row>
    <row r="15" s="58" customFormat="1" spans="1:4 16367:16384">
      <c r="A15" s="74"/>
      <c r="B15" s="74"/>
      <c r="C15" s="74"/>
      <c r="D15" s="74"/>
      <c r="XEM15" s="59"/>
      <c r="XEN15" s="59"/>
      <c r="XEO15" s="59"/>
      <c r="XEP15" s="59"/>
      <c r="XEQ15" s="59"/>
      <c r="XER15" s="59"/>
      <c r="XES15" s="59"/>
      <c r="XET15" s="59"/>
    </row>
    <row r="16" s="58" customFormat="1" spans="1:4 16367:16384">
      <c r="A16" s="74"/>
      <c r="B16" s="74"/>
      <c r="C16" s="74"/>
      <c r="D16" s="74"/>
      <c r="XEM16" s="59"/>
      <c r="XEN16" s="59"/>
      <c r="XEO16" s="59"/>
      <c r="XEP16" s="59"/>
      <c r="XEQ16" s="59"/>
      <c r="XER16" s="59"/>
      <c r="XES16" s="59"/>
      <c r="XET16" s="59"/>
    </row>
    <row r="17" s="58" customFormat="1" ht="64" customHeight="1" spans="1:4 16367:16374">
      <c r="A17" s="74"/>
      <c r="B17" s="74"/>
      <c r="C17" s="74"/>
      <c r="D17" s="74"/>
      <c r="XEM17" s="59"/>
      <c r="XEN17" s="59"/>
      <c r="XEO17" s="59"/>
      <c r="XEP17" s="59"/>
      <c r="XEQ17" s="59"/>
      <c r="XER17" s="59"/>
      <c r="XES17" s="59"/>
      <c r="XET17" s="59"/>
    </row>
  </sheetData>
  <mergeCells count="3">
    <mergeCell ref="A1:C1"/>
    <mergeCell ref="A2:D2"/>
    <mergeCell ref="A13:D17"/>
  </mergeCells>
  <printOptions horizontalCentered="1"/>
  <pageMargins left="0.554861111111111" right="0.554861111111111" top="0.60625" bottom="0.60625" header="0.511805555555556" footer="0.511805555555556"/>
  <pageSetup paperSize="9" scale="89" fitToHeight="0" orientation="portrait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6"/>
  <sheetViews>
    <sheetView workbookViewId="0">
      <selection activeCell="G8" sqref="G8"/>
    </sheetView>
  </sheetViews>
  <sheetFormatPr defaultColWidth="9.81666666666667" defaultRowHeight="14.25"/>
  <cols>
    <col min="1" max="1" width="18.9083333333333" style="58" customWidth="1"/>
    <col min="2" max="2" width="20.7166666666667" style="58" customWidth="1"/>
    <col min="3" max="3" width="23" style="58" customWidth="1"/>
    <col min="4" max="4" width="23.1833333333333" style="58" customWidth="1"/>
    <col min="5" max="5" width="9.81666666666667" style="58"/>
    <col min="6" max="6" width="13.7833333333333" style="58"/>
    <col min="7" max="7" width="13.7583333333333" style="58"/>
    <col min="8" max="16366" width="9.81666666666667" style="58"/>
    <col min="16367" max="16374" width="9.81666666666667" style="59"/>
  </cols>
  <sheetData>
    <row r="1" s="58" customFormat="1" ht="29" customHeight="1" spans="1:6 16367:16384">
      <c r="A1" s="60" t="s">
        <v>37</v>
      </c>
      <c r="B1" s="60"/>
      <c r="C1" s="60"/>
      <c r="XEM1" s="59"/>
      <c r="XEN1" s="59"/>
      <c r="XEO1" s="59"/>
      <c r="XEP1" s="59"/>
      <c r="XEQ1" s="59"/>
      <c r="XER1" s="59"/>
      <c r="XES1" s="59"/>
      <c r="XET1" s="59"/>
      <c r="XEU1"/>
      <c r="XEV1"/>
      <c r="XEW1"/>
      <c r="XEX1"/>
      <c r="XEY1"/>
      <c r="XEZ1"/>
      <c r="XFA1"/>
      <c r="XFB1"/>
      <c r="XFC1"/>
      <c r="XFD1"/>
    </row>
    <row r="2" s="58" customFormat="1" ht="49" customHeight="1" spans="1:6 16367:16384">
      <c r="A2" s="61" t="s">
        <v>38</v>
      </c>
      <c r="B2" s="61"/>
      <c r="C2" s="61"/>
      <c r="D2" s="61"/>
      <c r="XEM2" s="59"/>
      <c r="XEN2" s="59"/>
      <c r="XEO2" s="59"/>
      <c r="XEP2" s="59"/>
      <c r="XEQ2" s="59"/>
      <c r="XER2" s="59"/>
      <c r="XES2" s="59"/>
      <c r="XET2" s="59"/>
    </row>
    <row r="3" s="58" customFormat="1" ht="26" customHeight="1" spans="1:6 16367:16384">
      <c r="A3" s="62"/>
      <c r="B3" s="62"/>
      <c r="C3" s="62"/>
      <c r="D3" s="63" t="s">
        <v>33</v>
      </c>
      <c r="XEM3" s="59"/>
      <c r="XEN3" s="59"/>
      <c r="XEO3" s="59"/>
      <c r="XEP3" s="59"/>
      <c r="XEQ3" s="59"/>
      <c r="XER3" s="59"/>
      <c r="XES3" s="59"/>
      <c r="XET3" s="59"/>
    </row>
    <row r="4" s="58" customFormat="1" ht="29" customHeight="1" spans="1:6 16367:16384">
      <c r="A4" s="64" t="s">
        <v>1</v>
      </c>
      <c r="B4" s="64" t="s">
        <v>34</v>
      </c>
      <c r="C4" s="65" t="s">
        <v>39</v>
      </c>
      <c r="D4" s="66" t="s">
        <v>36</v>
      </c>
      <c r="F4" s="67"/>
      <c r="XEM4" s="59"/>
      <c r="XEN4" s="59"/>
      <c r="XEO4" s="59"/>
      <c r="XEP4" s="59"/>
      <c r="XEQ4" s="59"/>
      <c r="XER4" s="59"/>
      <c r="XES4" s="59"/>
      <c r="XET4" s="59"/>
    </row>
    <row r="5" s="58" customFormat="1" ht="26" customHeight="1" spans="1:6 16367:16384">
      <c r="A5" s="68" t="s">
        <v>2</v>
      </c>
      <c r="B5" s="68">
        <f>SUM(B6:B11)</f>
        <v>17600</v>
      </c>
      <c r="C5" s="68">
        <f>SUM(C6:C11)</f>
        <v>-111.93</v>
      </c>
      <c r="D5" s="69"/>
      <c r="XEM5" s="59"/>
      <c r="XEN5" s="59"/>
      <c r="XEO5" s="59"/>
      <c r="XEP5" s="59"/>
      <c r="XEQ5" s="59"/>
      <c r="XER5" s="59"/>
      <c r="XES5" s="59"/>
      <c r="XET5" s="59"/>
    </row>
    <row r="6" s="58" customFormat="1" ht="25" customHeight="1" spans="1:6 16367:16384">
      <c r="A6" s="70" t="s">
        <v>16</v>
      </c>
      <c r="B6" s="71">
        <v>1400</v>
      </c>
      <c r="C6" s="71">
        <v>-10.18</v>
      </c>
      <c r="D6" s="72"/>
      <c r="XEM6" s="59"/>
      <c r="XEN6" s="59"/>
      <c r="XEO6" s="59"/>
      <c r="XEP6" s="59"/>
      <c r="XEQ6" s="59"/>
      <c r="XER6" s="59"/>
      <c r="XES6" s="59"/>
      <c r="XET6" s="59"/>
    </row>
    <row r="7" s="58" customFormat="1" ht="25" customHeight="1" spans="1:6 16367:16384">
      <c r="A7" s="70" t="s">
        <v>17</v>
      </c>
      <c r="B7" s="71">
        <v>11100</v>
      </c>
      <c r="C7" s="71">
        <v>-56.35</v>
      </c>
      <c r="D7" s="72"/>
      <c r="XEM7" s="59"/>
      <c r="XEN7" s="59"/>
      <c r="XEO7" s="59"/>
      <c r="XEP7" s="59"/>
      <c r="XEQ7" s="59"/>
      <c r="XER7" s="59"/>
      <c r="XES7" s="59"/>
      <c r="XET7" s="59"/>
    </row>
    <row r="8" s="58" customFormat="1" ht="25" customHeight="1" spans="1:6 16367:16384">
      <c r="A8" s="70" t="s">
        <v>18</v>
      </c>
      <c r="B8" s="71">
        <v>1000</v>
      </c>
      <c r="C8" s="71">
        <v>-11.8</v>
      </c>
      <c r="D8" s="72"/>
      <c r="XEM8" s="59"/>
      <c r="XEN8" s="59"/>
      <c r="XEO8" s="59"/>
      <c r="XEP8" s="59"/>
      <c r="XEQ8" s="59"/>
      <c r="XER8" s="59"/>
      <c r="XES8" s="59"/>
      <c r="XET8" s="59"/>
    </row>
    <row r="9" s="58" customFormat="1" ht="25" customHeight="1" spans="1:6 16367:16384">
      <c r="A9" s="70" t="s">
        <v>19</v>
      </c>
      <c r="B9" s="71">
        <v>2300</v>
      </c>
      <c r="C9" s="71">
        <v>-13.06</v>
      </c>
      <c r="D9" s="72"/>
      <c r="XEM9" s="59"/>
      <c r="XEN9" s="59"/>
      <c r="XEO9" s="59"/>
      <c r="XEP9" s="59"/>
      <c r="XEQ9" s="59"/>
      <c r="XER9" s="59"/>
      <c r="XES9" s="59"/>
      <c r="XET9" s="59"/>
    </row>
    <row r="10" s="58" customFormat="1" ht="25" customHeight="1" spans="1:6 16367:16384">
      <c r="A10" s="70" t="s">
        <v>20</v>
      </c>
      <c r="B10" s="71">
        <v>1000</v>
      </c>
      <c r="C10" s="71">
        <v>-11.8</v>
      </c>
      <c r="D10" s="72"/>
      <c r="XEM10" s="59"/>
      <c r="XEN10" s="59"/>
      <c r="XEO10" s="59"/>
      <c r="XEP10" s="59"/>
      <c r="XEQ10" s="59"/>
      <c r="XER10" s="59"/>
      <c r="XES10" s="59"/>
      <c r="XET10" s="59"/>
    </row>
    <row r="11" s="58" customFormat="1" ht="25" customHeight="1" spans="1:6 16367:16384">
      <c r="A11" s="70" t="s">
        <v>21</v>
      </c>
      <c r="B11" s="71">
        <v>800</v>
      </c>
      <c r="C11" s="71">
        <v>-8.74</v>
      </c>
      <c r="D11" s="72"/>
      <c r="XEM11" s="59"/>
      <c r="XEN11" s="59"/>
      <c r="XEO11" s="59"/>
      <c r="XEP11" s="59"/>
      <c r="XEQ11" s="59"/>
      <c r="XER11" s="59"/>
      <c r="XES11" s="59"/>
      <c r="XET11" s="59"/>
    </row>
    <row r="12" s="58" customFormat="1" spans="1:6 16367:16384">
      <c r="A12" s="73"/>
      <c r="B12" s="73"/>
      <c r="C12" s="73"/>
      <c r="D12" s="73"/>
      <c r="XEM12" s="59"/>
      <c r="XEN12" s="59"/>
      <c r="XEO12" s="59"/>
      <c r="XEP12" s="59"/>
      <c r="XEQ12" s="59"/>
      <c r="XER12" s="59"/>
      <c r="XES12" s="59"/>
      <c r="XET12" s="59"/>
    </row>
    <row r="13" s="58" customFormat="1" spans="1:6 16367:16384">
      <c r="A13" s="74"/>
      <c r="B13" s="74"/>
      <c r="C13" s="74"/>
      <c r="D13" s="74"/>
      <c r="XEM13" s="59"/>
      <c r="XEN13" s="59"/>
      <c r="XEO13" s="59"/>
      <c r="XEP13" s="59"/>
      <c r="XEQ13" s="59"/>
      <c r="XER13" s="59"/>
      <c r="XES13" s="59"/>
      <c r="XET13" s="59"/>
    </row>
    <row r="14" s="58" customFormat="1" spans="1:6 16367:16384">
      <c r="A14" s="74"/>
      <c r="B14" s="74"/>
      <c r="C14" s="74"/>
      <c r="D14" s="74"/>
      <c r="XEM14" s="59"/>
      <c r="XEN14" s="59"/>
      <c r="XEO14" s="59"/>
      <c r="XEP14" s="59"/>
      <c r="XEQ14" s="59"/>
      <c r="XER14" s="59"/>
      <c r="XES14" s="59"/>
      <c r="XET14" s="59"/>
    </row>
    <row r="15" s="58" customFormat="1" spans="1:6 16367:16384">
      <c r="A15" s="74"/>
      <c r="B15" s="74"/>
      <c r="C15" s="74"/>
      <c r="D15" s="74"/>
      <c r="XEM15" s="59"/>
      <c r="XEN15" s="59"/>
      <c r="XEO15" s="59"/>
      <c r="XEP15" s="59"/>
      <c r="XEQ15" s="59"/>
      <c r="XER15" s="59"/>
      <c r="XES15" s="59"/>
      <c r="XET15" s="59"/>
    </row>
    <row r="16" s="58" customFormat="1" ht="64" customHeight="1" spans="1:6 16367:16384">
      <c r="A16" s="74"/>
      <c r="B16" s="74"/>
      <c r="C16" s="74"/>
      <c r="D16" s="74"/>
      <c r="XEM16" s="59"/>
      <c r="XEN16" s="59"/>
      <c r="XEO16" s="59"/>
      <c r="XEP16" s="59"/>
      <c r="XEQ16" s="59"/>
      <c r="XER16" s="59"/>
      <c r="XES16" s="59"/>
      <c r="XET16" s="59"/>
    </row>
  </sheetData>
  <mergeCells count="3">
    <mergeCell ref="A1:C1"/>
    <mergeCell ref="A2:D2"/>
    <mergeCell ref="A12:D1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workbookViewId="0">
      <selection activeCell="K9" sqref="K9"/>
    </sheetView>
  </sheetViews>
  <sheetFormatPr defaultColWidth="8.89166666666667" defaultRowHeight="13.5" outlineLevelCol="2"/>
  <cols>
    <col min="1" max="1" width="17.5" style="46" customWidth="1"/>
    <col min="2" max="2" width="17.2583333333333" style="46" customWidth="1"/>
    <col min="3" max="3" width="23.4416666666667" style="46" customWidth="1"/>
    <col min="4" max="16381" width="8.89166666666667" style="46"/>
  </cols>
  <sheetData>
    <row r="1" ht="23" customHeight="1" spans="1:3">
      <c r="A1" s="4" t="s">
        <v>40</v>
      </c>
    </row>
    <row r="2" s="46" customFormat="1" ht="57" customHeight="1" spans="1:3">
      <c r="A2" s="47" t="s">
        <v>41</v>
      </c>
      <c r="B2" s="47"/>
      <c r="C2" s="47"/>
    </row>
    <row r="3" s="46" customFormat="1" ht="18.75" spans="1:3">
      <c r="A3" s="48" t="s">
        <v>42</v>
      </c>
      <c r="B3" s="48"/>
      <c r="C3" s="48"/>
    </row>
    <row r="4" s="46" customFormat="1" ht="36" customHeight="1" spans="1:3">
      <c r="A4" s="49" t="s">
        <v>1</v>
      </c>
      <c r="B4" s="50" t="s">
        <v>43</v>
      </c>
      <c r="C4" s="50" t="s">
        <v>36</v>
      </c>
    </row>
    <row r="5" s="46" customFormat="1" ht="28" customHeight="1" spans="1:3">
      <c r="A5" s="49" t="s">
        <v>2</v>
      </c>
      <c r="B5" s="51">
        <v>366.7</v>
      </c>
      <c r="C5" s="52"/>
    </row>
    <row r="6" s="46" customFormat="1" ht="28" customHeight="1" spans="1:3">
      <c r="A6" s="49" t="s">
        <v>14</v>
      </c>
      <c r="B6" s="51">
        <v>14</v>
      </c>
      <c r="C6" s="53"/>
    </row>
    <row r="7" s="46" customFormat="1" ht="28" customHeight="1" spans="1:3">
      <c r="A7" s="49" t="s">
        <v>15</v>
      </c>
      <c r="B7" s="51">
        <v>27</v>
      </c>
      <c r="C7" s="53"/>
    </row>
    <row r="8" s="46" customFormat="1" ht="28" customHeight="1" spans="1:3">
      <c r="A8" s="49" t="s">
        <v>16</v>
      </c>
      <c r="B8" s="51">
        <v>36</v>
      </c>
      <c r="C8" s="53"/>
    </row>
    <row r="9" s="46" customFormat="1" ht="28" customHeight="1" spans="1:3">
      <c r="A9" s="49" t="s">
        <v>17</v>
      </c>
      <c r="B9" s="51">
        <v>80.7</v>
      </c>
      <c r="C9" s="54" t="s">
        <v>44</v>
      </c>
    </row>
    <row r="10" s="46" customFormat="1" ht="28" customHeight="1" spans="1:3">
      <c r="A10" s="49" t="s">
        <v>18</v>
      </c>
      <c r="B10" s="51">
        <v>30</v>
      </c>
      <c r="C10" s="54"/>
    </row>
    <row r="11" s="46" customFormat="1" ht="28" customHeight="1" spans="1:3">
      <c r="A11" s="49" t="s">
        <v>19</v>
      </c>
      <c r="B11" s="51">
        <v>35</v>
      </c>
      <c r="C11" s="54"/>
    </row>
    <row r="12" s="46" customFormat="1" ht="28" customHeight="1" spans="1:3">
      <c r="A12" s="49" t="s">
        <v>20</v>
      </c>
      <c r="B12" s="51">
        <v>45</v>
      </c>
      <c r="C12" s="54"/>
    </row>
    <row r="13" s="46" customFormat="1" ht="28" customHeight="1" spans="1:3">
      <c r="A13" s="49" t="s">
        <v>21</v>
      </c>
      <c r="B13" s="51">
        <v>15</v>
      </c>
      <c r="C13" s="54"/>
    </row>
    <row r="14" s="46" customFormat="1" ht="28" customHeight="1" spans="1:3">
      <c r="A14" s="49" t="s">
        <v>22</v>
      </c>
      <c r="B14" s="51">
        <v>45</v>
      </c>
      <c r="C14" s="54" t="s">
        <v>45</v>
      </c>
    </row>
    <row r="15" s="46" customFormat="1" ht="28" customHeight="1" spans="1:3">
      <c r="A15" s="49" t="s">
        <v>23</v>
      </c>
      <c r="B15" s="51">
        <v>25</v>
      </c>
      <c r="C15" s="53"/>
    </row>
    <row r="16" s="46" customFormat="1" ht="28" customHeight="1" spans="1:3">
      <c r="A16" s="49" t="s">
        <v>24</v>
      </c>
      <c r="B16" s="51">
        <v>14</v>
      </c>
      <c r="C16" s="52"/>
    </row>
    <row r="17" s="46" customFormat="1" ht="37.5" customHeight="1" spans="1:3">
      <c r="A17" s="55"/>
      <c r="B17" s="55"/>
      <c r="C17" s="55"/>
    </row>
    <row r="18" s="46" customFormat="1" ht="43.5" customHeight="1" spans="1:3">
      <c r="A18" s="56"/>
      <c r="B18" s="56"/>
      <c r="C18" s="56"/>
    </row>
    <row r="19" s="46" customFormat="1" spans="1:3">
      <c r="A19" s="57"/>
      <c r="B19" s="57"/>
      <c r="C19" s="57"/>
    </row>
  </sheetData>
  <mergeCells count="5">
    <mergeCell ref="A2:C2"/>
    <mergeCell ref="A3:C3"/>
    <mergeCell ref="A17:C17"/>
    <mergeCell ref="A18:C18"/>
    <mergeCell ref="A19:C19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J6" sqref="A2:C2 J6"/>
    </sheetView>
  </sheetViews>
  <sheetFormatPr defaultColWidth="9" defaultRowHeight="13.5" outlineLevelCol="2"/>
  <cols>
    <col min="1" max="1" width="15.2583333333333" customWidth="1"/>
    <col min="2" max="2" width="17.8916666666667" customWidth="1"/>
    <col min="3" max="3" width="22.3333333333333" customWidth="1"/>
  </cols>
  <sheetData>
    <row r="1" customFormat="1" ht="22" customHeight="1" spans="1:3">
      <c r="A1" s="4" t="s">
        <v>46</v>
      </c>
    </row>
    <row r="2" ht="48" customHeight="1" spans="1:3">
      <c r="A2" s="38" t="s">
        <v>47</v>
      </c>
      <c r="B2" s="38"/>
      <c r="C2" s="38"/>
    </row>
    <row r="3" customFormat="1" ht="41" customHeight="1" spans="1:3">
      <c r="C3" t="s">
        <v>48</v>
      </c>
    </row>
    <row r="4" ht="34" customHeight="1" spans="1:3">
      <c r="A4" s="39" t="s">
        <v>1</v>
      </c>
      <c r="B4" s="39" t="s">
        <v>49</v>
      </c>
      <c r="C4" s="40" t="s">
        <v>50</v>
      </c>
    </row>
    <row r="5" ht="27" customHeight="1" spans="1:3">
      <c r="A5" s="41" t="s">
        <v>2</v>
      </c>
      <c r="B5" s="39">
        <f>B6+B7+B8+B9+B10+B11</f>
        <v>8240.5</v>
      </c>
      <c r="C5" s="39">
        <f>C6+C7+C8+C9+C10+C11</f>
        <v>52.59</v>
      </c>
    </row>
    <row r="6" ht="30" customHeight="1" spans="1:3">
      <c r="A6" s="42" t="s">
        <v>16</v>
      </c>
      <c r="B6" s="43">
        <v>333.48</v>
      </c>
      <c r="C6" s="44">
        <v>2.74</v>
      </c>
    </row>
    <row r="7" ht="30" customHeight="1" spans="1:3">
      <c r="A7" s="42" t="s">
        <v>17</v>
      </c>
      <c r="B7" s="43">
        <v>605.1</v>
      </c>
      <c r="C7" s="44">
        <v>4.57</v>
      </c>
    </row>
    <row r="8" ht="30" customHeight="1" spans="1:3">
      <c r="A8" s="42" t="s">
        <v>18</v>
      </c>
      <c r="B8" s="45">
        <v>4182.17</v>
      </c>
      <c r="C8" s="44">
        <v>27.39</v>
      </c>
    </row>
    <row r="9" ht="30" customHeight="1" spans="1:3">
      <c r="A9" s="42" t="s">
        <v>19</v>
      </c>
      <c r="B9" s="45">
        <v>2160.76</v>
      </c>
      <c r="C9" s="44">
        <v>10.81</v>
      </c>
    </row>
    <row r="10" ht="30" customHeight="1" spans="1:3">
      <c r="A10" s="42" t="s">
        <v>20</v>
      </c>
      <c r="B10" s="45">
        <v>474.99</v>
      </c>
      <c r="C10" s="44">
        <v>4.55</v>
      </c>
    </row>
    <row r="11" ht="30" customHeight="1" spans="1:3">
      <c r="A11" s="42" t="s">
        <v>22</v>
      </c>
      <c r="B11" s="43">
        <v>484</v>
      </c>
      <c r="C11" s="44">
        <v>2.53</v>
      </c>
    </row>
    <row r="12" ht="21" customHeight="1"/>
    <row r="13" ht="30" customHeight="1"/>
  </sheetData>
  <mergeCells count="1">
    <mergeCell ref="A2:C2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2"/>
  <sheetViews>
    <sheetView topLeftCell="E1" workbookViewId="0">
      <selection activeCell="U5" sqref="U5"/>
    </sheetView>
  </sheetViews>
  <sheetFormatPr defaultColWidth="8.89166666666667" defaultRowHeight="13.5"/>
  <cols>
    <col min="1" max="1" width="7.91666666666667" customWidth="1"/>
    <col min="2" max="2" width="10.7583333333333" customWidth="1"/>
    <col min="3" max="3" width="10.1333333333333" style="2" customWidth="1"/>
    <col min="4" max="4" width="30.2833333333333" customWidth="1"/>
    <col min="5" max="5" width="27.2166666666667" customWidth="1"/>
    <col min="6" max="19" width="11.8833333333333" customWidth="1"/>
  </cols>
  <sheetData>
    <row r="1" customFormat="1" ht="38" customHeight="1" spans="1:23">
      <c r="A1" s="3" t="s">
        <v>40</v>
      </c>
      <c r="C1" s="2"/>
      <c r="E1" s="4" t="s">
        <v>51</v>
      </c>
    </row>
    <row r="2" s="1" customFormat="1" ht="31" customHeight="1" spans="1:23">
      <c r="A2" s="5" t="s">
        <v>52</v>
      </c>
      <c r="B2" s="5"/>
      <c r="C2" s="6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="1" customFormat="1" ht="31" customHeight="1" spans="1:23">
      <c r="A3" s="7" t="s">
        <v>53</v>
      </c>
      <c r="B3" s="7"/>
      <c r="C3" s="8"/>
      <c r="D3" s="7" t="s">
        <v>54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s="1" customFormat="1" ht="33" customHeight="1" spans="1:23">
      <c r="A4" s="9" t="s">
        <v>55</v>
      </c>
      <c r="B4" s="9"/>
      <c r="C4" s="9"/>
      <c r="D4" s="9" t="s">
        <v>56</v>
      </c>
      <c r="E4" s="9"/>
      <c r="F4" s="9"/>
      <c r="G4" s="9"/>
      <c r="H4" s="9" t="s">
        <v>57</v>
      </c>
      <c r="I4" s="9"/>
      <c r="J4" s="9"/>
      <c r="K4" s="9"/>
      <c r="L4" s="9" t="s">
        <v>58</v>
      </c>
      <c r="M4" s="9"/>
      <c r="N4" s="9"/>
      <c r="O4" s="9"/>
      <c r="P4" s="9"/>
      <c r="Q4" s="9"/>
      <c r="R4" s="9"/>
      <c r="S4" s="9"/>
      <c r="T4" s="10"/>
      <c r="U4" s="10"/>
      <c r="V4" s="10"/>
      <c r="W4" s="10"/>
    </row>
    <row r="5" s="1" customFormat="1" ht="33" customHeight="1" spans="1:23">
      <c r="A5" s="7" t="s">
        <v>59</v>
      </c>
      <c r="B5" s="7"/>
      <c r="C5" s="8"/>
      <c r="D5" s="11">
        <v>556.75</v>
      </c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</row>
    <row r="6" s="1" customFormat="1" ht="15" customHeight="1" spans="1:23">
      <c r="A6" s="8" t="s">
        <v>60</v>
      </c>
      <c r="B6" s="12" t="s">
        <v>61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="1" customFormat="1" ht="37" customHeight="1" spans="1:23">
      <c r="A7" s="8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</row>
    <row r="8" ht="27" customHeight="1" spans="1:23">
      <c r="A8" s="13" t="s">
        <v>62</v>
      </c>
      <c r="B8" s="8" t="s">
        <v>63</v>
      </c>
      <c r="C8" s="8" t="s">
        <v>64</v>
      </c>
      <c r="D8" s="8" t="s">
        <v>65</v>
      </c>
      <c r="E8" s="8" t="s">
        <v>66</v>
      </c>
      <c r="F8" s="11" t="s">
        <v>67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ht="18" customHeight="1" spans="1:23">
      <c r="A9" s="13"/>
      <c r="B9" s="8"/>
      <c r="C9" s="8"/>
      <c r="D9" s="8"/>
      <c r="E9" s="8"/>
      <c r="F9" s="7" t="s">
        <v>68</v>
      </c>
      <c r="G9" s="7" t="s">
        <v>69</v>
      </c>
      <c r="H9" s="7" t="s">
        <v>13</v>
      </c>
      <c r="I9" s="7" t="s">
        <v>14</v>
      </c>
      <c r="J9" s="7" t="s">
        <v>15</v>
      </c>
      <c r="K9" s="11" t="s">
        <v>16</v>
      </c>
      <c r="L9" s="7" t="s">
        <v>17</v>
      </c>
      <c r="M9" s="7" t="s">
        <v>18</v>
      </c>
      <c r="N9" s="7" t="s">
        <v>19</v>
      </c>
      <c r="O9" s="7" t="s">
        <v>20</v>
      </c>
      <c r="P9" s="14" t="s">
        <v>21</v>
      </c>
      <c r="Q9" s="14" t="s">
        <v>22</v>
      </c>
      <c r="R9" s="7" t="s">
        <v>23</v>
      </c>
      <c r="S9" s="7" t="s">
        <v>24</v>
      </c>
    </row>
    <row r="10" ht="18" customHeight="1" spans="1:23">
      <c r="A10" s="13"/>
      <c r="B10" s="8"/>
      <c r="C10" s="8"/>
      <c r="D10" s="8"/>
      <c r="E10" s="8"/>
      <c r="F10" s="7"/>
      <c r="G10" s="7"/>
      <c r="H10" s="7"/>
      <c r="I10" s="7"/>
      <c r="J10" s="7"/>
      <c r="K10" s="11"/>
      <c r="L10" s="7"/>
      <c r="M10" s="7"/>
      <c r="N10" s="7"/>
      <c r="O10" s="7"/>
      <c r="P10" s="15"/>
      <c r="Q10" s="15"/>
      <c r="R10" s="7"/>
      <c r="S10" s="7"/>
    </row>
    <row r="11" ht="27" customHeight="1" spans="1:23">
      <c r="A11" s="13"/>
      <c r="B11" s="13" t="s">
        <v>70</v>
      </c>
      <c r="C11" s="13" t="s">
        <v>71</v>
      </c>
      <c r="D11" s="16" t="s">
        <v>72</v>
      </c>
      <c r="E11" s="17" t="s">
        <v>73</v>
      </c>
      <c r="F11" s="18" t="s">
        <v>74</v>
      </c>
      <c r="G11" s="18" t="s">
        <v>74</v>
      </c>
      <c r="H11" s="19" t="s">
        <v>74</v>
      </c>
      <c r="I11" s="18"/>
      <c r="J11" s="19" t="s">
        <v>74</v>
      </c>
      <c r="K11" s="18"/>
      <c r="L11" s="18"/>
      <c r="M11" s="18"/>
      <c r="N11" s="18"/>
      <c r="O11" s="19" t="s">
        <v>74</v>
      </c>
      <c r="P11" s="18"/>
      <c r="Q11" s="18"/>
      <c r="R11" s="18"/>
      <c r="S11" s="18"/>
    </row>
    <row r="12" ht="37" customHeight="1" spans="1:23">
      <c r="A12" s="13"/>
      <c r="B12" s="13"/>
      <c r="C12" s="13"/>
      <c r="D12" s="16" t="s">
        <v>75</v>
      </c>
      <c r="E12" s="16" t="s">
        <v>76</v>
      </c>
      <c r="F12" s="20" t="s">
        <v>77</v>
      </c>
      <c r="G12" s="20" t="s">
        <v>77</v>
      </c>
      <c r="H12" s="18"/>
      <c r="I12" s="20" t="s">
        <v>77</v>
      </c>
      <c r="J12" s="18"/>
      <c r="K12" s="18"/>
      <c r="L12" s="20" t="s">
        <v>77</v>
      </c>
      <c r="M12" s="20" t="s">
        <v>77</v>
      </c>
      <c r="N12" s="18"/>
      <c r="O12" s="20" t="s">
        <v>77</v>
      </c>
      <c r="P12" s="20" t="s">
        <v>77</v>
      </c>
      <c r="Q12" s="20" t="s">
        <v>77</v>
      </c>
      <c r="R12" s="18"/>
      <c r="S12" s="20" t="s">
        <v>77</v>
      </c>
    </row>
    <row r="13" ht="37" customHeight="1" spans="1:23">
      <c r="A13" s="13"/>
      <c r="B13" s="13"/>
      <c r="C13" s="13"/>
      <c r="D13" s="17" t="s">
        <v>78</v>
      </c>
      <c r="E13" s="17" t="s">
        <v>79</v>
      </c>
      <c r="F13" s="21" t="s">
        <v>80</v>
      </c>
      <c r="G13" s="21" t="s">
        <v>80</v>
      </c>
      <c r="H13" s="22"/>
      <c r="I13" s="22" t="s">
        <v>80</v>
      </c>
      <c r="J13" s="22" t="s">
        <v>80</v>
      </c>
      <c r="K13" s="22" t="s">
        <v>80</v>
      </c>
      <c r="L13" s="22" t="s">
        <v>80</v>
      </c>
      <c r="M13" s="22" t="s">
        <v>80</v>
      </c>
      <c r="N13" s="22" t="s">
        <v>80</v>
      </c>
      <c r="O13" s="22" t="s">
        <v>80</v>
      </c>
      <c r="P13" s="22" t="s">
        <v>80</v>
      </c>
      <c r="Q13" s="22" t="s">
        <v>80</v>
      </c>
      <c r="R13" s="22" t="s">
        <v>80</v>
      </c>
      <c r="S13" s="22" t="s">
        <v>80</v>
      </c>
    </row>
    <row r="14" ht="37" customHeight="1" spans="1:23">
      <c r="A14" s="13"/>
      <c r="B14" s="13" t="s">
        <v>81</v>
      </c>
      <c r="C14" s="13" t="s">
        <v>82</v>
      </c>
      <c r="D14" s="16" t="s">
        <v>83</v>
      </c>
      <c r="E14" s="16" t="s">
        <v>84</v>
      </c>
      <c r="F14" s="23">
        <v>2030.05</v>
      </c>
      <c r="G14" s="24">
        <v>700.69</v>
      </c>
      <c r="H14" s="25"/>
      <c r="I14" s="25" t="s">
        <v>85</v>
      </c>
      <c r="J14" s="25" t="s">
        <v>86</v>
      </c>
      <c r="K14" s="25" t="s">
        <v>87</v>
      </c>
      <c r="L14" s="25" t="s">
        <v>88</v>
      </c>
      <c r="M14" s="25" t="s">
        <v>89</v>
      </c>
      <c r="N14" s="25" t="s">
        <v>90</v>
      </c>
      <c r="O14" s="25" t="s">
        <v>91</v>
      </c>
      <c r="P14" s="25" t="s">
        <v>92</v>
      </c>
      <c r="Q14" s="25" t="s">
        <v>93</v>
      </c>
      <c r="R14" s="25" t="s">
        <v>94</v>
      </c>
      <c r="S14" s="25" t="s">
        <v>95</v>
      </c>
    </row>
    <row r="15" ht="37" customHeight="1" spans="1:23">
      <c r="A15" s="13"/>
      <c r="B15" s="13"/>
      <c r="C15" s="13"/>
      <c r="D15" s="17" t="s">
        <v>96</v>
      </c>
      <c r="E15" s="17" t="s">
        <v>97</v>
      </c>
      <c r="F15" s="23">
        <v>58882</v>
      </c>
      <c r="G15" s="23">
        <v>10929</v>
      </c>
      <c r="H15" s="18"/>
      <c r="I15" s="19" t="s">
        <v>98</v>
      </c>
      <c r="J15" s="19" t="s">
        <v>99</v>
      </c>
      <c r="K15" s="19" t="s">
        <v>100</v>
      </c>
      <c r="L15" s="19" t="s">
        <v>101</v>
      </c>
      <c r="M15" s="26" t="s">
        <v>102</v>
      </c>
      <c r="N15" s="19" t="s">
        <v>103</v>
      </c>
      <c r="O15" s="19" t="s">
        <v>104</v>
      </c>
      <c r="P15" s="19" t="s">
        <v>105</v>
      </c>
      <c r="Q15" s="19" t="s">
        <v>106</v>
      </c>
      <c r="R15" s="19" t="s">
        <v>107</v>
      </c>
      <c r="S15" s="19" t="s">
        <v>108</v>
      </c>
    </row>
    <row r="16" ht="37" customHeight="1" spans="1:23">
      <c r="A16" s="13"/>
      <c r="B16" s="13"/>
      <c r="C16" s="13"/>
      <c r="D16" s="27" t="s">
        <v>109</v>
      </c>
      <c r="E16" s="27" t="s">
        <v>110</v>
      </c>
      <c r="F16" s="23">
        <v>8.3</v>
      </c>
      <c r="G16" s="24">
        <v>0.53</v>
      </c>
      <c r="H16" s="18"/>
      <c r="I16" s="24"/>
      <c r="J16" s="24"/>
      <c r="K16" s="24">
        <v>0.02</v>
      </c>
      <c r="L16" s="24">
        <v>0.04</v>
      </c>
      <c r="M16" s="24">
        <v>0.27</v>
      </c>
      <c r="N16" s="24">
        <v>0.14</v>
      </c>
      <c r="O16" s="24">
        <v>0.03</v>
      </c>
      <c r="P16" s="24"/>
      <c r="Q16" s="24">
        <v>0.03</v>
      </c>
      <c r="R16" s="24"/>
      <c r="S16" s="24"/>
    </row>
    <row r="17" ht="37" customHeight="1" spans="1:19">
      <c r="A17" s="13"/>
      <c r="B17" s="13"/>
      <c r="C17" s="13"/>
      <c r="D17" s="17" t="s">
        <v>111</v>
      </c>
      <c r="E17" s="17" t="s">
        <v>112</v>
      </c>
      <c r="F17" s="23">
        <v>7</v>
      </c>
      <c r="G17" s="28">
        <v>1</v>
      </c>
      <c r="H17" s="29" t="s">
        <v>113</v>
      </c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</row>
    <row r="18" ht="45" customHeight="1" spans="1:19">
      <c r="A18" s="13"/>
      <c r="B18" s="13"/>
      <c r="C18" s="13"/>
      <c r="D18" s="17" t="s">
        <v>114</v>
      </c>
      <c r="E18" s="17" t="s">
        <v>115</v>
      </c>
      <c r="F18" s="23">
        <v>5</v>
      </c>
      <c r="G18" s="24">
        <v>2</v>
      </c>
      <c r="H18" s="18"/>
      <c r="I18" s="18"/>
      <c r="J18" s="30">
        <v>1</v>
      </c>
      <c r="K18" s="18"/>
      <c r="L18" s="18"/>
      <c r="M18" s="18"/>
      <c r="N18" s="18"/>
      <c r="O18" s="30">
        <v>1</v>
      </c>
      <c r="P18" s="18"/>
      <c r="Q18" s="18"/>
      <c r="R18" s="18"/>
      <c r="S18" s="18"/>
    </row>
    <row r="19" ht="37" customHeight="1" spans="1:19">
      <c r="A19" s="13"/>
      <c r="B19" s="13"/>
      <c r="C19" s="13" t="s">
        <v>116</v>
      </c>
      <c r="D19" s="16" t="s">
        <v>117</v>
      </c>
      <c r="E19" s="16" t="s">
        <v>84</v>
      </c>
      <c r="F19" s="31" t="s">
        <v>118</v>
      </c>
      <c r="G19" s="24" t="s">
        <v>118</v>
      </c>
      <c r="H19" s="32"/>
      <c r="I19" s="32" t="s">
        <v>118</v>
      </c>
      <c r="J19" s="32" t="s">
        <v>118</v>
      </c>
      <c r="K19" s="32" t="s">
        <v>118</v>
      </c>
      <c r="L19" s="32" t="s">
        <v>118</v>
      </c>
      <c r="M19" s="32" t="s">
        <v>118</v>
      </c>
      <c r="N19" s="32" t="s">
        <v>118</v>
      </c>
      <c r="O19" s="32" t="s">
        <v>118</v>
      </c>
      <c r="P19" s="32" t="s">
        <v>118</v>
      </c>
      <c r="Q19" s="32" t="s">
        <v>118</v>
      </c>
      <c r="R19" s="32" t="s">
        <v>118</v>
      </c>
      <c r="S19" s="32" t="s">
        <v>118</v>
      </c>
    </row>
    <row r="20" ht="37" customHeight="1" spans="1:19">
      <c r="A20" s="13"/>
      <c r="B20" s="13"/>
      <c r="C20" s="13"/>
      <c r="D20" s="17" t="s">
        <v>119</v>
      </c>
      <c r="E20" s="17" t="s">
        <v>120</v>
      </c>
      <c r="F20" s="33" t="s">
        <v>121</v>
      </c>
      <c r="G20" s="24" t="s">
        <v>121</v>
      </c>
      <c r="H20" s="34"/>
      <c r="I20" s="34" t="s">
        <v>121</v>
      </c>
      <c r="J20" s="34" t="s">
        <v>121</v>
      </c>
      <c r="K20" s="34" t="s">
        <v>121</v>
      </c>
      <c r="L20" s="34" t="s">
        <v>121</v>
      </c>
      <c r="M20" s="34" t="s">
        <v>121</v>
      </c>
      <c r="N20" s="34" t="s">
        <v>121</v>
      </c>
      <c r="O20" s="34" t="s">
        <v>121</v>
      </c>
      <c r="P20" s="34" t="s">
        <v>121</v>
      </c>
      <c r="Q20" s="34" t="s">
        <v>121</v>
      </c>
      <c r="R20" s="34" t="s">
        <v>121</v>
      </c>
      <c r="S20" s="34" t="s">
        <v>121</v>
      </c>
    </row>
    <row r="21" ht="37" customHeight="1" spans="1:19">
      <c r="A21" s="13"/>
      <c r="B21" s="13"/>
      <c r="C21" s="13"/>
      <c r="D21" s="17" t="s">
        <v>122</v>
      </c>
      <c r="E21" s="17" t="s">
        <v>123</v>
      </c>
      <c r="F21" s="21" t="s">
        <v>124</v>
      </c>
      <c r="G21" s="28" t="s">
        <v>124</v>
      </c>
      <c r="H21" s="28" t="s">
        <v>124</v>
      </c>
      <c r="I21" s="18"/>
      <c r="J21" s="28" t="s">
        <v>124</v>
      </c>
      <c r="K21" s="18"/>
      <c r="L21" s="18"/>
      <c r="M21" s="18"/>
      <c r="N21" s="18"/>
      <c r="O21" s="28" t="s">
        <v>124</v>
      </c>
      <c r="P21" s="18"/>
      <c r="Q21" s="18"/>
      <c r="R21" s="18"/>
      <c r="S21" s="18"/>
    </row>
    <row r="22" ht="37" customHeight="1" spans="1:19">
      <c r="A22" s="13"/>
      <c r="B22" s="13"/>
      <c r="C22" s="13"/>
      <c r="D22" s="35" t="s">
        <v>125</v>
      </c>
      <c r="E22" s="27" t="s">
        <v>126</v>
      </c>
      <c r="F22" s="29" t="s">
        <v>127</v>
      </c>
      <c r="G22" s="23" t="s">
        <v>127</v>
      </c>
      <c r="H22" s="36"/>
      <c r="I22" s="36"/>
      <c r="J22" s="36"/>
      <c r="K22" s="36" t="s">
        <v>127</v>
      </c>
      <c r="L22" s="36" t="s">
        <v>127</v>
      </c>
      <c r="M22" s="36" t="s">
        <v>127</v>
      </c>
      <c r="N22" s="36" t="s">
        <v>127</v>
      </c>
      <c r="O22" s="36" t="s">
        <v>127</v>
      </c>
      <c r="P22" s="36"/>
      <c r="Q22" s="36" t="s">
        <v>127</v>
      </c>
      <c r="R22" s="36"/>
      <c r="S22" s="36"/>
    </row>
    <row r="23" ht="36" customHeight="1" spans="1:19">
      <c r="A23" s="13" t="s">
        <v>62</v>
      </c>
      <c r="B23" s="13" t="s">
        <v>81</v>
      </c>
      <c r="C23" s="13" t="s">
        <v>128</v>
      </c>
      <c r="D23" s="16" t="s">
        <v>129</v>
      </c>
      <c r="E23" s="16" t="s">
        <v>130</v>
      </c>
      <c r="F23" s="18" t="s">
        <v>131</v>
      </c>
      <c r="G23" s="24" t="s">
        <v>131</v>
      </c>
      <c r="H23" s="32"/>
      <c r="I23" s="32" t="s">
        <v>131</v>
      </c>
      <c r="J23" s="32" t="s">
        <v>131</v>
      </c>
      <c r="K23" s="32" t="s">
        <v>131</v>
      </c>
      <c r="L23" s="32" t="s">
        <v>131</v>
      </c>
      <c r="M23" s="32" t="s">
        <v>131</v>
      </c>
      <c r="N23" s="32" t="s">
        <v>131</v>
      </c>
      <c r="O23" s="32" t="s">
        <v>131</v>
      </c>
      <c r="P23" s="32" t="s">
        <v>131</v>
      </c>
      <c r="Q23" s="32" t="s">
        <v>131</v>
      </c>
      <c r="R23" s="32" t="s">
        <v>131</v>
      </c>
      <c r="S23" s="32" t="s">
        <v>131</v>
      </c>
    </row>
    <row r="24" ht="39" customHeight="1" spans="1:19">
      <c r="A24" s="13"/>
      <c r="B24" s="13"/>
      <c r="C24" s="13"/>
      <c r="D24" s="17" t="s">
        <v>132</v>
      </c>
      <c r="E24" s="17" t="s">
        <v>133</v>
      </c>
      <c r="F24" s="21" t="s">
        <v>121</v>
      </c>
      <c r="G24" s="28" t="s">
        <v>121</v>
      </c>
      <c r="H24" s="28" t="s">
        <v>121</v>
      </c>
      <c r="I24" s="18"/>
      <c r="J24" s="28" t="s">
        <v>121</v>
      </c>
      <c r="K24" s="18"/>
      <c r="L24" s="18"/>
      <c r="M24" s="18"/>
      <c r="N24" s="18"/>
      <c r="O24" s="28" t="s">
        <v>121</v>
      </c>
      <c r="P24" s="18"/>
      <c r="Q24" s="18"/>
      <c r="R24" s="18"/>
      <c r="S24" s="18"/>
    </row>
    <row r="25" ht="43" customHeight="1" spans="1:19">
      <c r="A25" s="13"/>
      <c r="B25" s="13"/>
      <c r="C25" s="13"/>
      <c r="D25" s="37" t="s">
        <v>134</v>
      </c>
      <c r="E25" s="37" t="s">
        <v>135</v>
      </c>
      <c r="F25" s="29" t="s">
        <v>127</v>
      </c>
      <c r="G25" s="23" t="s">
        <v>127</v>
      </c>
      <c r="H25" s="36"/>
      <c r="I25" s="36" t="s">
        <v>127</v>
      </c>
      <c r="J25" s="36" t="s">
        <v>127</v>
      </c>
      <c r="K25" s="36" t="s">
        <v>127</v>
      </c>
      <c r="L25" s="36" t="s">
        <v>127</v>
      </c>
      <c r="M25" s="36" t="s">
        <v>127</v>
      </c>
      <c r="N25" s="36" t="s">
        <v>127</v>
      </c>
      <c r="O25" s="36" t="s">
        <v>127</v>
      </c>
      <c r="P25" s="36" t="s">
        <v>127</v>
      </c>
      <c r="Q25" s="36" t="s">
        <v>127</v>
      </c>
      <c r="R25" s="36" t="s">
        <v>127</v>
      </c>
      <c r="S25" s="36" t="s">
        <v>127</v>
      </c>
    </row>
    <row r="26" ht="51" customHeight="1" spans="1:19">
      <c r="A26" s="13"/>
      <c r="B26" s="13" t="s">
        <v>136</v>
      </c>
      <c r="C26" s="13" t="s">
        <v>137</v>
      </c>
      <c r="D26" s="16" t="s">
        <v>138</v>
      </c>
      <c r="E26" s="16" t="s">
        <v>139</v>
      </c>
      <c r="F26" s="31" t="s">
        <v>124</v>
      </c>
      <c r="G26" s="24" t="s">
        <v>124</v>
      </c>
      <c r="H26" s="32"/>
      <c r="I26" s="32" t="s">
        <v>124</v>
      </c>
      <c r="J26" s="32" t="s">
        <v>124</v>
      </c>
      <c r="K26" s="32" t="s">
        <v>124</v>
      </c>
      <c r="L26" s="32" t="s">
        <v>124</v>
      </c>
      <c r="M26" s="32" t="s">
        <v>124</v>
      </c>
      <c r="N26" s="32" t="s">
        <v>124</v>
      </c>
      <c r="O26" s="32" t="s">
        <v>124</v>
      </c>
      <c r="P26" s="32" t="s">
        <v>124</v>
      </c>
      <c r="Q26" s="32" t="s">
        <v>124</v>
      </c>
      <c r="R26" s="32" t="s">
        <v>124</v>
      </c>
      <c r="S26" s="32" t="s">
        <v>124</v>
      </c>
    </row>
    <row r="27" ht="43" customHeight="1" spans="1:19">
      <c r="A27" s="13"/>
      <c r="B27" s="13"/>
      <c r="C27" s="13"/>
      <c r="D27" s="35" t="s">
        <v>140</v>
      </c>
      <c r="E27" s="35" t="s">
        <v>141</v>
      </c>
      <c r="F27" s="33" t="s">
        <v>127</v>
      </c>
      <c r="G27" s="24" t="s">
        <v>127</v>
      </c>
      <c r="H27" s="34"/>
      <c r="I27" s="34" t="s">
        <v>127</v>
      </c>
      <c r="J27" s="34" t="s">
        <v>127</v>
      </c>
      <c r="K27" s="34" t="s">
        <v>127</v>
      </c>
      <c r="L27" s="34" t="s">
        <v>127</v>
      </c>
      <c r="M27" s="34" t="s">
        <v>127</v>
      </c>
      <c r="N27" s="34" t="s">
        <v>127</v>
      </c>
      <c r="O27" s="34" t="s">
        <v>127</v>
      </c>
      <c r="P27" s="34" t="s">
        <v>127</v>
      </c>
      <c r="Q27" s="34" t="s">
        <v>127</v>
      </c>
      <c r="R27" s="34" t="s">
        <v>127</v>
      </c>
      <c r="S27" s="34" t="s">
        <v>127</v>
      </c>
    </row>
    <row r="28" ht="43" customHeight="1" spans="1:19">
      <c r="A28" s="13"/>
      <c r="B28" s="13"/>
      <c r="C28" s="13" t="s">
        <v>142</v>
      </c>
      <c r="D28" s="17" t="s">
        <v>143</v>
      </c>
      <c r="E28" s="17" t="s">
        <v>144</v>
      </c>
      <c r="F28" s="23">
        <v>150</v>
      </c>
      <c r="G28" s="28">
        <v>60</v>
      </c>
      <c r="H28" s="18"/>
      <c r="I28" s="18"/>
      <c r="J28" s="28">
        <v>30</v>
      </c>
      <c r="K28" s="18"/>
      <c r="L28" s="18"/>
      <c r="M28" s="18"/>
      <c r="N28" s="18"/>
      <c r="O28" s="28">
        <v>30</v>
      </c>
      <c r="P28" s="18"/>
      <c r="Q28" s="18"/>
      <c r="R28" s="18"/>
      <c r="S28" s="18"/>
    </row>
    <row r="29" ht="136" customHeight="1" spans="1:19">
      <c r="A29" s="13"/>
      <c r="B29" s="13"/>
      <c r="C29" s="13"/>
      <c r="D29" s="17" t="s">
        <v>145</v>
      </c>
      <c r="E29" s="17" t="s">
        <v>146</v>
      </c>
      <c r="F29" s="23">
        <v>7</v>
      </c>
      <c r="G29" s="28">
        <v>1</v>
      </c>
      <c r="H29" s="28">
        <v>1</v>
      </c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</row>
    <row r="30" ht="53" customHeight="1" spans="1:19">
      <c r="A30" s="13"/>
      <c r="B30" s="13" t="s">
        <v>147</v>
      </c>
      <c r="C30" s="13" t="s">
        <v>148</v>
      </c>
      <c r="D30" s="16" t="s">
        <v>149</v>
      </c>
      <c r="E30" s="16" t="s">
        <v>150</v>
      </c>
      <c r="F30" s="18" t="s">
        <v>127</v>
      </c>
      <c r="G30" s="23" t="s">
        <v>127</v>
      </c>
      <c r="H30" s="36"/>
      <c r="I30" s="36" t="s">
        <v>127</v>
      </c>
      <c r="J30" s="36" t="s">
        <v>127</v>
      </c>
      <c r="K30" s="36" t="s">
        <v>127</v>
      </c>
      <c r="L30" s="36" t="s">
        <v>127</v>
      </c>
      <c r="M30" s="36" t="s">
        <v>127</v>
      </c>
      <c r="N30" s="36" t="s">
        <v>127</v>
      </c>
      <c r="O30" s="36" t="s">
        <v>127</v>
      </c>
      <c r="P30" s="36" t="s">
        <v>127</v>
      </c>
      <c r="Q30" s="36" t="s">
        <v>127</v>
      </c>
      <c r="R30" s="36" t="s">
        <v>127</v>
      </c>
      <c r="S30" s="36" t="s">
        <v>127</v>
      </c>
    </row>
    <row r="31" ht="43" customHeight="1" spans="1:19">
      <c r="A31" s="13"/>
      <c r="B31" s="13"/>
      <c r="C31" s="13"/>
      <c r="D31" s="17" t="s">
        <v>151</v>
      </c>
      <c r="E31" s="17" t="s">
        <v>152</v>
      </c>
      <c r="F31" s="21" t="s">
        <v>127</v>
      </c>
      <c r="G31" s="28" t="s">
        <v>127</v>
      </c>
      <c r="H31" s="18"/>
      <c r="I31" s="28"/>
      <c r="J31" s="28" t="s">
        <v>127</v>
      </c>
      <c r="K31" s="18"/>
      <c r="L31" s="18"/>
      <c r="M31" s="18"/>
      <c r="N31" s="18"/>
      <c r="O31" s="28" t="s">
        <v>127</v>
      </c>
      <c r="P31" s="18"/>
      <c r="Q31" s="18"/>
      <c r="R31" s="18"/>
      <c r="S31" s="18"/>
    </row>
    <row r="32" ht="43" customHeight="1" spans="1:19">
      <c r="A32" s="13"/>
      <c r="B32" s="13"/>
      <c r="C32" s="13"/>
      <c r="D32" s="27" t="s">
        <v>153</v>
      </c>
      <c r="E32" s="27" t="s">
        <v>154</v>
      </c>
      <c r="F32" s="29" t="s">
        <v>127</v>
      </c>
      <c r="G32" s="23" t="s">
        <v>127</v>
      </c>
      <c r="H32" s="18"/>
      <c r="I32" s="18"/>
      <c r="J32" s="18"/>
      <c r="K32" s="24">
        <v>90</v>
      </c>
      <c r="L32" s="24">
        <v>90</v>
      </c>
      <c r="M32" s="24">
        <v>90</v>
      </c>
      <c r="N32" s="24">
        <v>90</v>
      </c>
      <c r="O32" s="24">
        <v>90</v>
      </c>
      <c r="P32" s="24"/>
      <c r="Q32" s="24">
        <v>90</v>
      </c>
      <c r="R32" s="18"/>
      <c r="S32" s="18"/>
    </row>
  </sheetData>
  <mergeCells count="44">
    <mergeCell ref="A2:S2"/>
    <mergeCell ref="A3:C3"/>
    <mergeCell ref="D3:S3"/>
    <mergeCell ref="A4:C4"/>
    <mergeCell ref="D4:G4"/>
    <mergeCell ref="H4:K4"/>
    <mergeCell ref="L4:S4"/>
    <mergeCell ref="A5:C5"/>
    <mergeCell ref="D5:S5"/>
    <mergeCell ref="F8:S8"/>
    <mergeCell ref="A6:A7"/>
    <mergeCell ref="A8:A22"/>
    <mergeCell ref="A23:A32"/>
    <mergeCell ref="B8:B10"/>
    <mergeCell ref="B11:B13"/>
    <mergeCell ref="B14:B22"/>
    <mergeCell ref="B23:B25"/>
    <mergeCell ref="B26:B29"/>
    <mergeCell ref="B30:B32"/>
    <mergeCell ref="C8:C10"/>
    <mergeCell ref="C11:C13"/>
    <mergeCell ref="C14:C18"/>
    <mergeCell ref="C19:C22"/>
    <mergeCell ref="C23:C25"/>
    <mergeCell ref="C26:C27"/>
    <mergeCell ref="C28:C29"/>
    <mergeCell ref="C30:C32"/>
    <mergeCell ref="D8:D10"/>
    <mergeCell ref="E8:E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O9:O10"/>
    <mergeCell ref="P9:P10"/>
    <mergeCell ref="Q9:Q10"/>
    <mergeCell ref="R9:R10"/>
    <mergeCell ref="S9:S10"/>
    <mergeCell ref="B6:S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汇总表</vt:lpstr>
      <vt:lpstr>重点区位</vt:lpstr>
      <vt:lpstr>油茶</vt:lpstr>
      <vt:lpstr>林业有害生物</vt:lpstr>
      <vt:lpstr>林业贷款贴息</vt:lpstr>
      <vt:lpstr>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魏晓婷</dc:creator>
  <cp:lastModifiedBy>怪咖</cp:lastModifiedBy>
  <dcterms:created xsi:type="dcterms:W3CDTF">2022-04-09T17:15:00Z</dcterms:created>
  <dcterms:modified xsi:type="dcterms:W3CDTF">2026-03-31T07:58:51Z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ABE281BF907645379581A9411A7AA862_13</vt:lpwstr>
  </property>
  <property fmtid="{D5CDD505-2E9C-101B-9397-08002B2CF9AE}" pid="4" name="CalculationRule">
    <vt:i4>0</vt:i4>
  </property>
</Properties>
</file>